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x11111951\Dropbox\Robin Hood\2023\Provisórios\"/>
    </mc:Choice>
  </mc:AlternateContent>
  <bookViews>
    <workbookView xWindow="-120" yWindow="-120" windowWidth="29040" windowHeight="15840"/>
  </bookViews>
  <sheets>
    <sheet name="icms-solidário" sheetId="1" r:id="rId1"/>
    <sheet name="Recurso" sheetId="3" r:id="rId2"/>
  </sheets>
  <definedNames>
    <definedName name="_xlnm._FilterDatabase" localSheetId="0" hidden="1">'icms-solidário'!$A$9:$O$11</definedName>
    <definedName name="_xlnm._FilterDatabase" localSheetId="1" hidden="1">Recurso!#REF!</definedName>
    <definedName name="_xlnm.Print_Area" localSheetId="0">'icms-solidário'!$A$1:$O$871</definedName>
    <definedName name="_xlnm.Print_Area" localSheetId="1">Recurso!$A$1:$H$50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3" l="1"/>
  <c r="E48" i="3" l="1"/>
  <c r="E17" i="3"/>
  <c r="E866" i="1"/>
  <c r="D866" i="1"/>
  <c r="D6" i="1" l="1"/>
  <c r="C6" i="1"/>
  <c r="E19" i="3"/>
  <c r="E23" i="3" s="1"/>
  <c r="E11" i="1"/>
  <c r="E21" i="3" l="1"/>
  <c r="A8" i="3"/>
  <c r="E6" i="1"/>
</calcChain>
</file>

<file path=xl/sharedStrings.xml><?xml version="1.0" encoding="utf-8"?>
<sst xmlns="http://schemas.openxmlformats.org/spreadsheetml/2006/main" count="1747" uniqueCount="916">
  <si>
    <t>MUNICÍPIO</t>
  </si>
  <si>
    <t>IBGE</t>
  </si>
  <si>
    <t>Esportes</t>
  </si>
  <si>
    <t>Educação</t>
  </si>
  <si>
    <t>Turismo</t>
  </si>
  <si>
    <t>Janeiro</t>
  </si>
  <si>
    <t>Patrimônio Cultural</t>
  </si>
  <si>
    <t>VAF</t>
  </si>
  <si>
    <t>Penitenciárias</t>
  </si>
  <si>
    <t>Produção de Alimentos</t>
  </si>
  <si>
    <t>Meio Ambiente</t>
  </si>
  <si>
    <t>Valor Líquido + Compensações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</si>
  <si>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</si>
  <si>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</si>
  <si>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</si>
  <si>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</si>
  <si>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</si>
  <si>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</si>
  <si>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</si>
  <si>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</si>
  <si>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</si>
  <si>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</si>
  <si>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</si>
  <si>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</t>
  </si>
  <si>
    <t>Num</t>
  </si>
  <si>
    <t>Abre Campo</t>
  </si>
  <si>
    <t>Acaiaca</t>
  </si>
  <si>
    <t>Aguanil</t>
  </si>
  <si>
    <t>Aiuruoca</t>
  </si>
  <si>
    <t>Alagoa</t>
  </si>
  <si>
    <t>Albertina</t>
  </si>
  <si>
    <t>Alfenas</t>
  </si>
  <si>
    <t>Alfredo Vasconcelos</t>
  </si>
  <si>
    <t>Almenara</t>
  </si>
  <si>
    <t>Alpercata</t>
  </si>
  <si>
    <t>Alterosa</t>
  </si>
  <si>
    <t>Alto Rio Doce</t>
  </si>
  <si>
    <t>Alvarenga</t>
  </si>
  <si>
    <t>Andradas</t>
  </si>
  <si>
    <t>Aracitaba</t>
  </si>
  <si>
    <t>Araguari</t>
  </si>
  <si>
    <t>Arantina</t>
  </si>
  <si>
    <t>Araponga</t>
  </si>
  <si>
    <t>Arceburgo</t>
  </si>
  <si>
    <t>Arcos</t>
  </si>
  <si>
    <t>Areado</t>
  </si>
  <si>
    <t>Argirita</t>
  </si>
  <si>
    <t>Aricanduva</t>
  </si>
  <si>
    <t>Arinos</t>
  </si>
  <si>
    <t>Astolfo Dutra</t>
  </si>
  <si>
    <t>Baependi</t>
  </si>
  <si>
    <t>Baldim</t>
  </si>
  <si>
    <t>Bandeira</t>
  </si>
  <si>
    <t>Barbacena</t>
  </si>
  <si>
    <t>Barra Longa</t>
  </si>
  <si>
    <t>Barroso</t>
  </si>
  <si>
    <t>Belmiro Braga</t>
  </si>
  <si>
    <t>Belo Horizonte</t>
  </si>
  <si>
    <t>Belo Oriente</t>
  </si>
  <si>
    <t>Belo Vale</t>
  </si>
  <si>
    <t>Berilo</t>
  </si>
  <si>
    <t>Berizal</t>
  </si>
  <si>
    <t>Bias Fortes</t>
  </si>
  <si>
    <t>Bicas</t>
  </si>
  <si>
    <t>Biquinhas</t>
  </si>
  <si>
    <t>Bom Despacho</t>
  </si>
  <si>
    <t>Bom Repouso</t>
  </si>
  <si>
    <t>Bom Sucesso</t>
  </si>
  <si>
    <t>Bonfim</t>
  </si>
  <si>
    <t>Botelhos</t>
  </si>
  <si>
    <t>Botumirim</t>
  </si>
  <si>
    <t>Brumadinho</t>
  </si>
  <si>
    <t>Bugre</t>
  </si>
  <si>
    <t>Buritis</t>
  </si>
  <si>
    <t>Buritizeiro</t>
  </si>
  <si>
    <t>Cabeceira Grande</t>
  </si>
  <si>
    <t>Cabo Verde</t>
  </si>
  <si>
    <t>Cachoeira Dourada</t>
  </si>
  <si>
    <t>Caiana</t>
  </si>
  <si>
    <t>Cajuri</t>
  </si>
  <si>
    <t>Caldas</t>
  </si>
  <si>
    <t>Camacho</t>
  </si>
  <si>
    <t>Camanducaia</t>
  </si>
  <si>
    <t>Cambuquira</t>
  </si>
  <si>
    <t>Campanha</t>
  </si>
  <si>
    <t>Campestre</t>
  </si>
  <si>
    <t>Campina Verde</t>
  </si>
  <si>
    <t>Campo Azul</t>
  </si>
  <si>
    <t>Campo Belo</t>
  </si>
  <si>
    <t>Campo Florido</t>
  </si>
  <si>
    <t>Campos Altos</t>
  </si>
  <si>
    <t>Campos Gerais</t>
  </si>
  <si>
    <t>Cana Verde</t>
  </si>
  <si>
    <t>Candeias</t>
  </si>
  <si>
    <t>Cantagalo</t>
  </si>
  <si>
    <t>Capela Nova</t>
  </si>
  <si>
    <t>Capelinha</t>
  </si>
  <si>
    <t>Capetinga</t>
  </si>
  <si>
    <t>Capim Branco</t>
  </si>
  <si>
    <t>Caputira</t>
  </si>
  <si>
    <t>Carangola</t>
  </si>
  <si>
    <t>Caratinga</t>
  </si>
  <si>
    <t>Carbonita</t>
  </si>
  <si>
    <t>Carlos Chagas</t>
  </si>
  <si>
    <t>Carneirinho</t>
  </si>
  <si>
    <t>Carrancas</t>
  </si>
  <si>
    <t>Carvalhos</t>
  </si>
  <si>
    <t>Casa Grande</t>
  </si>
  <si>
    <t>Cascalho Rico</t>
  </si>
  <si>
    <t>Cataguases</t>
  </si>
  <si>
    <t>Catas Altas</t>
  </si>
  <si>
    <t>Catuji</t>
  </si>
  <si>
    <t>Catuti</t>
  </si>
  <si>
    <t>Caxambu</t>
  </si>
  <si>
    <t>Centralina</t>
  </si>
  <si>
    <t>Chiador</t>
  </si>
  <si>
    <t>Claraval</t>
  </si>
  <si>
    <t>Coimbra</t>
  </si>
  <si>
    <t>Coluna</t>
  </si>
  <si>
    <t>Comendador Gomes</t>
  </si>
  <si>
    <t>Comercinho</t>
  </si>
  <si>
    <t>Confins</t>
  </si>
  <si>
    <t>Congonhal</t>
  </si>
  <si>
    <t>Congonhas</t>
  </si>
  <si>
    <t>Conquista</t>
  </si>
  <si>
    <t>Conselheiro Lafaiete</t>
  </si>
  <si>
    <t>Conselheiro Pena</t>
  </si>
  <si>
    <t>Contagem</t>
  </si>
  <si>
    <t>Coqueiral</t>
  </si>
  <si>
    <t>Cordisburgo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</si>
  <si>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</si>
  <si>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</si>
  <si>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</si>
  <si>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</si>
  <si>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</si>
  <si>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</si>
  <si>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</si>
  <si>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Cristais</t>
  </si>
  <si>
    <t>Cristiano Otoni</t>
  </si>
  <si>
    <t>Cristina</t>
  </si>
  <si>
    <t>Cuparaque</t>
  </si>
  <si>
    <t>Curvelo</t>
  </si>
  <si>
    <t>Datas</t>
  </si>
  <si>
    <t>Delfim Moreira</t>
  </si>
  <si>
    <t>Delta</t>
  </si>
  <si>
    <t>Descoberto</t>
  </si>
  <si>
    <t>Diamantina</t>
  </si>
  <si>
    <t>Divino</t>
  </si>
  <si>
    <t>Divisa Alegre</t>
  </si>
  <si>
    <t>Divisa Nova</t>
  </si>
  <si>
    <t>Dom Bosco</t>
  </si>
  <si>
    <t>Dom Cavati</t>
  </si>
  <si>
    <t>Dom Joaquim</t>
  </si>
  <si>
    <t>Douradoquara</t>
  </si>
  <si>
    <t>Engenheiro Caldas</t>
  </si>
  <si>
    <t>Engenheiro Navarro</t>
  </si>
  <si>
    <t>Entre Folhas</t>
  </si>
  <si>
    <t>Esmeraldas</t>
  </si>
  <si>
    <t>Espera Feliz</t>
  </si>
  <si>
    <t>Espinosa</t>
  </si>
  <si>
    <t>Estiva</t>
  </si>
  <si>
    <t>Estrela Dalva</t>
  </si>
  <si>
    <t>Extrema</t>
  </si>
  <si>
    <t>Fama</t>
  </si>
  <si>
    <t>Faria Lemos</t>
  </si>
  <si>
    <t>Felisburgo</t>
  </si>
  <si>
    <t>Fernandes Tourinho</t>
  </si>
  <si>
    <t>Ferros</t>
  </si>
  <si>
    <t>Fervedouro</t>
  </si>
  <si>
    <t>Florestal</t>
  </si>
  <si>
    <t>Formiga</t>
  </si>
  <si>
    <t>Formoso</t>
  </si>
  <si>
    <t>Francisco Dumont</t>
  </si>
  <si>
    <t>Frei Gaspar</t>
  </si>
  <si>
    <t>Frei Lagonegro</t>
  </si>
  <si>
    <t>Fronteira</t>
  </si>
  <si>
    <t>Frutal</t>
  </si>
  <si>
    <t>Gameleiras</t>
  </si>
  <si>
    <t>Goiabeira</t>
  </si>
  <si>
    <t>Gonzaga</t>
  </si>
  <si>
    <t>Gouveia</t>
  </si>
  <si>
    <t>Governador Valadares</t>
  </si>
  <si>
    <t>Grupiara</t>
  </si>
  <si>
    <t>Guaraciaba</t>
  </si>
  <si>
    <t>Guaraciama</t>
  </si>
  <si>
    <t>Guarani</t>
  </si>
  <si>
    <t>Guarda-Mor</t>
  </si>
  <si>
    <t>Guidoval</t>
  </si>
  <si>
    <t>Guiricema</t>
  </si>
  <si>
    <t>Heliodora</t>
  </si>
  <si>
    <t>Iapu</t>
  </si>
  <si>
    <t>Ibertioga</t>
  </si>
  <si>
    <t>Ibiracatu</t>
  </si>
  <si>
    <t>Ibiraci</t>
  </si>
  <si>
    <t>Ibituruna</t>
  </si>
  <si>
    <t>Igaratinga</t>
  </si>
  <si>
    <t>Iguatama</t>
  </si>
  <si>
    <t>Ijaci</t>
  </si>
  <si>
    <t>Inconfidentes</t>
  </si>
  <si>
    <t>Indaiabira</t>
  </si>
  <si>
    <t>Inhapim</t>
  </si>
  <si>
    <t>Inimutaba</t>
  </si>
  <si>
    <t>Ipaba</t>
  </si>
  <si>
    <t>Ipanema</t>
  </si>
  <si>
    <t>Ipatinga</t>
  </si>
  <si>
    <t>Itabira</t>
  </si>
  <si>
    <t>Itabirito</t>
  </si>
  <si>
    <t>Itacambira</t>
  </si>
  <si>
    <t>Itacarambi</t>
  </si>
  <si>
    <t>Itaguara</t>
  </si>
  <si>
    <t>Itamarandiba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</si>
  <si>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</si>
  <si>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</si>
  <si>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</si>
  <si>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</si>
  <si>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</si>
  <si>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</si>
  <si>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</si>
  <si>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</si>
  <si>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</si>
  <si>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</si>
  <si>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</si>
  <si>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</si>
  <si>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</si>
  <si>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</si>
  <si>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</si>
  <si>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</si>
  <si>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</si>
  <si>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</si>
  <si>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</si>
  <si>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Jampruca</t>
  </si>
  <si>
    <t>Japonvar</t>
  </si>
  <si>
    <t>Jeceaba</t>
  </si>
  <si>
    <t>Jequeri</t>
  </si>
  <si>
    <t>Jequitinhonha</t>
  </si>
  <si>
    <t>Juatuba</t>
  </si>
  <si>
    <t>Juramento</t>
  </si>
  <si>
    <t>Juruaia</t>
  </si>
  <si>
    <t>Ladainha</t>
  </si>
  <si>
    <t>Lagamar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</si>
  <si>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</si>
  <si>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</si>
  <si>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</si>
  <si>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</si>
  <si>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</si>
  <si>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</si>
  <si>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</si>
  <si>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</si>
  <si>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</si>
  <si>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</si>
  <si>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</si>
  <si>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</si>
  <si>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</si>
  <si>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</si>
  <si>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Lontra</t>
  </si>
  <si>
    <t>Luisburgo</t>
  </si>
  <si>
    <t>Luz</t>
  </si>
  <si>
    <t>Machacalis</t>
  </si>
  <si>
    <t>Machado</t>
  </si>
  <si>
    <t>Malacacheta</t>
  </si>
  <si>
    <t>Mamonas</t>
  </si>
  <si>
    <t>Manga</t>
  </si>
  <si>
    <t>Manhumirim</t>
  </si>
  <si>
    <t>Mantena</t>
  </si>
  <si>
    <t>Maravilhas</t>
  </si>
  <si>
    <t>Mariana</t>
  </si>
  <si>
    <t>Marilac</t>
  </si>
  <si>
    <t>Martinho Campos</t>
  </si>
  <si>
    <t>Martins Soares</t>
  </si>
  <si>
    <t>Mata Verde</t>
  </si>
  <si>
    <t>Mateus Leme</t>
  </si>
  <si>
    <t>Matias Barbosa</t>
  </si>
  <si>
    <t>Matias Cardoso</t>
  </si>
  <si>
    <t>Mato Verde</t>
  </si>
  <si>
    <t>Matozinhos</t>
  </si>
  <si>
    <t>Matutina</t>
  </si>
  <si>
    <t>Medeiros</t>
  </si>
  <si>
    <t>Medina</t>
  </si>
  <si>
    <t>Mendes Pimentel</t>
  </si>
  <si>
    <t>Mesquita</t>
  </si>
  <si>
    <t>Minas Novas</t>
  </si>
  <si>
    <t>Minduri</t>
  </si>
  <si>
    <t>Mirabela</t>
  </si>
  <si>
    <t>Miradouro</t>
  </si>
  <si>
    <t>Moeda</t>
  </si>
  <si>
    <t>Moema</t>
  </si>
  <si>
    <t>Monjolos</t>
  </si>
  <si>
    <t>Monsenhor Paulo</t>
  </si>
  <si>
    <t>Monte Azul</t>
  </si>
  <si>
    <t>Monte Belo</t>
  </si>
  <si>
    <t>Monte Carmelo</t>
  </si>
  <si>
    <t>Monte Formoso</t>
  </si>
  <si>
    <t>Montes Claros</t>
  </si>
  <si>
    <t>Montezuma</t>
  </si>
  <si>
    <t>Munhoz</t>
  </si>
  <si>
    <t>Mutum</t>
  </si>
  <si>
    <t>Muzambinho</t>
  </si>
  <si>
    <t>Nacip Raydan</t>
  </si>
  <si>
    <t>Nanuque</t>
  </si>
  <si>
    <t>Naque</t>
  </si>
  <si>
    <t>Nazareno</t>
  </si>
  <si>
    <t>Nepomuceno</t>
  </si>
  <si>
    <t>Ninheira</t>
  </si>
  <si>
    <t>Nova Era</t>
  </si>
  <si>
    <t>Nova Lima</t>
  </si>
  <si>
    <t>Nova Ponte</t>
  </si>
  <si>
    <t>Nova Porteirinha</t>
  </si>
  <si>
    <t>Nova Resende</t>
  </si>
  <si>
    <t>Nova Serrana</t>
  </si>
  <si>
    <t>Novo Cruzeiro</t>
  </si>
  <si>
    <t>Novorizonte</t>
  </si>
  <si>
    <t>Olaria</t>
  </si>
  <si>
    <t>Oliveira</t>
  </si>
  <si>
    <t>Oliveira Fortes</t>
  </si>
  <si>
    <t>Ouro Branco</t>
  </si>
  <si>
    <t>Ouro Fino</t>
  </si>
  <si>
    <t>Ouro Preto</t>
  </si>
  <si>
    <t>Padre Carvalho</t>
  </si>
  <si>
    <t>Paineiras</t>
  </si>
  <si>
    <t>Pains</t>
  </si>
  <si>
    <t>Pai Pedro</t>
  </si>
  <si>
    <t>Paiva</t>
  </si>
  <si>
    <t>Palma</t>
  </si>
  <si>
    <t>Papagaios</t>
  </si>
  <si>
    <t>Paracatu</t>
  </si>
  <si>
    <t>Paraopeba</t>
  </si>
  <si>
    <t>Passa Quatro</t>
  </si>
  <si>
    <t>Passa Tempo</t>
  </si>
  <si>
    <t>Passos</t>
  </si>
  <si>
    <t>Patis</t>
  </si>
  <si>
    <t>Paulistas</t>
  </si>
  <si>
    <t>Pedra Azul</t>
  </si>
  <si>
    <t>Pedra Bonita</t>
  </si>
  <si>
    <t>Pedra Dourada</t>
  </si>
  <si>
    <t>Pedralva</t>
  </si>
  <si>
    <t>Pedro Leopoldo</t>
  </si>
  <si>
    <t>Pedro Teixeira</t>
  </si>
  <si>
    <t>Pequeri</t>
  </si>
  <si>
    <t>Pequi</t>
  </si>
  <si>
    <t>Perdizes</t>
  </si>
  <si>
    <t>Periquito</t>
  </si>
  <si>
    <t>Pescador</t>
  </si>
  <si>
    <t>Piau</t>
  </si>
  <si>
    <t>Pimenta</t>
  </si>
  <si>
    <t>Piracema</t>
  </si>
  <si>
    <t>Pirajuba</t>
  </si>
  <si>
    <t>Piranga</t>
  </si>
  <si>
    <t>Piranguinho</t>
  </si>
  <si>
    <t>Pirapetinga</t>
  </si>
  <si>
    <t>Pirapora</t>
  </si>
  <si>
    <t>Pitangui</t>
  </si>
  <si>
    <t>Piumhi</t>
  </si>
  <si>
    <t>Planura</t>
  </si>
  <si>
    <t>Pocrane</t>
  </si>
  <si>
    <t>Ponte Nova</t>
  </si>
  <si>
    <t>Ponto Chique</t>
  </si>
  <si>
    <t>Porteirinha</t>
  </si>
  <si>
    <t>Porto Firme</t>
  </si>
  <si>
    <t>Pouso Alegre</t>
  </si>
  <si>
    <t>Pouso Alto</t>
  </si>
  <si>
    <t>Prados</t>
  </si>
  <si>
    <t>Prata</t>
  </si>
  <si>
    <t>Pratinha</t>
  </si>
  <si>
    <t>Presidente Bernardes</t>
  </si>
  <si>
    <t>Presidente Juscelino</t>
  </si>
  <si>
    <t>Presidente Kubitschek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</si>
  <si>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</si>
  <si>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</si>
  <si>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</si>
  <si>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</si>
  <si>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</si>
  <si>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</si>
  <si>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</si>
  <si>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</si>
  <si>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</si>
  <si>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</si>
  <si>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Rio Acima</t>
  </si>
  <si>
    <t>Rio Casca</t>
  </si>
  <si>
    <t>Rio Doce</t>
  </si>
  <si>
    <t>Rio Espera</t>
  </si>
  <si>
    <t>Rio Manso</t>
  </si>
  <si>
    <t>Rio Novo</t>
  </si>
  <si>
    <t>Rio Piracicaba</t>
  </si>
  <si>
    <t>Rio Pomba</t>
  </si>
  <si>
    <t>Rio Preto</t>
  </si>
  <si>
    <t>Rio Vermelho</t>
  </si>
  <si>
    <t>Rodeiro</t>
  </si>
  <si>
    <t>Romaria</t>
  </si>
  <si>
    <t>Rubelita</t>
  </si>
  <si>
    <t>Rubim</t>
  </si>
  <si>
    <t>Sacramento</t>
  </si>
  <si>
    <t>Salinas</t>
  </si>
  <si>
    <t>Santos Dumont</t>
  </si>
  <si>
    <t>Sarzedo</t>
  </si>
  <si>
    <t>Setubinha</t>
  </si>
  <si>
    <t>Sericita</t>
  </si>
  <si>
    <t>Seritinga</t>
  </si>
  <si>
    <t>Serrania</t>
  </si>
  <si>
    <t>Serranos</t>
  </si>
  <si>
    <t>Serro</t>
  </si>
  <si>
    <t>Sete Lagoas</t>
  </si>
  <si>
    <t>Tabuleiro</t>
  </si>
  <si>
    <t>Taiobeiras</t>
  </si>
  <si>
    <t>Taparuba</t>
  </si>
  <si>
    <t>Tapira</t>
  </si>
  <si>
    <t>Tarumirim</t>
  </si>
  <si>
    <t>Teixeiras</t>
  </si>
  <si>
    <t>Tiradentes</t>
  </si>
  <si>
    <t>Tiros</t>
  </si>
  <si>
    <t>Tocantins</t>
  </si>
  <si>
    <t>Toledo</t>
  </si>
  <si>
    <t>Tombos</t>
  </si>
  <si>
    <t>Tumiritinga</t>
  </si>
  <si>
    <t>Tupaciguara</t>
  </si>
  <si>
    <t>Turmalina</t>
  </si>
  <si>
    <t>Ubaporanga</t>
  </si>
  <si>
    <t>Uberaba</t>
  </si>
  <si>
    <t>Umburatiba</t>
  </si>
  <si>
    <t>Urucuia</t>
  </si>
  <si>
    <t>Vargem Alegre</t>
  </si>
  <si>
    <t>Vargem Bonita</t>
  </si>
  <si>
    <t>Varginha</t>
  </si>
  <si>
    <t>Vazante</t>
  </si>
  <si>
    <t>Veredinha</t>
  </si>
  <si>
    <t>Vermelho Novo</t>
  </si>
  <si>
    <t>Vespasiano</t>
  </si>
  <si>
    <t>Vieiras</t>
  </si>
  <si>
    <t>Mathias Lobato</t>
  </si>
  <si>
    <t>Volta Grande</t>
  </si>
  <si>
    <t>Wenceslau Braz</t>
  </si>
  <si>
    <t>Bom Jesus da Penha</t>
  </si>
  <si>
    <t>Borda da Mata</t>
  </si>
  <si>
    <t>Cachoeira da Prata</t>
  </si>
  <si>
    <t>Carmo da Cachoeira</t>
  </si>
  <si>
    <t>Carmo da Mata</t>
  </si>
  <si>
    <t>Cruzeiro da Fortaleza</t>
  </si>
  <si>
    <t>Lagoa da Prata</t>
  </si>
  <si>
    <t>Salto da Divisa</t>
  </si>
  <si>
    <t>Santana da Vargem</t>
  </si>
  <si>
    <t>Serra da Saudade</t>
  </si>
  <si>
    <t>Virgem da Lapa</t>
  </si>
  <si>
    <t>Divino das Laranjeiras</t>
  </si>
  <si>
    <t>Alvorada de Minas</t>
  </si>
  <si>
    <t>Augusto de Lima</t>
  </si>
  <si>
    <t>Bela Vista de Minas</t>
  </si>
  <si>
    <t>Bocaina de Minas</t>
  </si>
  <si>
    <t>Bom Jardim de Minas</t>
  </si>
  <si>
    <t>Bonito de Minas</t>
  </si>
  <si>
    <t>Cachoeira de Minas</t>
  </si>
  <si>
    <t>Carmo de Minas</t>
  </si>
  <si>
    <t>Central de Minas</t>
  </si>
  <si>
    <t>Curral de Dentro</t>
  </si>
  <si>
    <t>Desterro de Entre Rios</t>
  </si>
  <si>
    <t>Diogo de Vasconcelos</t>
  </si>
  <si>
    <t>Dores de Campos</t>
  </si>
  <si>
    <t>Entre Rios de Minas</t>
  </si>
  <si>
    <t>Fortaleza de Minas</t>
  </si>
  <si>
    <t>Fortuna de Minas</t>
  </si>
  <si>
    <t>Fruta de Leite</t>
  </si>
  <si>
    <t>Itamarati de Minas</t>
  </si>
  <si>
    <t>Jenipapo de Minas</t>
  </si>
  <si>
    <t>Juiz de Fora</t>
  </si>
  <si>
    <t>Madre de Deus de Minas</t>
  </si>
  <si>
    <t>Mar de Espanha</t>
  </si>
  <si>
    <t>Monte Alegre de Minas</t>
  </si>
  <si>
    <t>Monte Santo de Minas</t>
  </si>
  <si>
    <t>Morada Nova de Minas</t>
  </si>
  <si>
    <t>Novo Oriente de Minas</t>
  </si>
  <si>
    <t>Ouro Verde de Minas</t>
  </si>
  <si>
    <t>Patos de Minas</t>
  </si>
  <si>
    <t>Piedade de Caratinga</t>
  </si>
  <si>
    <t>Piedade de Ponte Nova</t>
  </si>
  <si>
    <t>Rio Pardo de Minas</t>
  </si>
  <si>
    <t>Rochedo de Minas</t>
  </si>
  <si>
    <t>Santana de Cataguases</t>
  </si>
  <si>
    <t>Santana de Pirapama</t>
  </si>
  <si>
    <t>Senhora de Oliveira</t>
  </si>
  <si>
    <t>Serra Azul de Minas</t>
  </si>
  <si>
    <t>Soledade de Minas</t>
  </si>
  <si>
    <t>Uruana de Minas</t>
  </si>
  <si>
    <t>Amparo do Serra</t>
  </si>
  <si>
    <t>Bandeira do Sul</t>
  </si>
  <si>
    <t>Bom Jesus do Amparo</t>
  </si>
  <si>
    <t>Bom Jesus do Galho</t>
  </si>
  <si>
    <t>Campo do Meio</t>
  </si>
  <si>
    <t>Carmo do Cajuru</t>
  </si>
  <si>
    <t>Carmo do Rio Claro</t>
  </si>
  <si>
    <t>Chapada do Norte</t>
  </si>
  <si>
    <t>Congonhas do Norte</t>
  </si>
  <si>
    <t>Desterro do Melo</t>
  </si>
  <si>
    <t>Dores do Turvo</t>
  </si>
  <si>
    <t>Estrela do Sul</t>
  </si>
  <si>
    <t>Leme do Prado</t>
  </si>
  <si>
    <t>Limeira do Oeste</t>
  </si>
  <si>
    <t>Morro do Pilar</t>
  </si>
  <si>
    <t>Pedra do Anta</t>
  </si>
  <si>
    <t>Piedade do Rio Grande</t>
  </si>
  <si>
    <t>Rio do Prado</t>
  </si>
  <si>
    <t>Santana do Deserto</t>
  </si>
  <si>
    <t>Santana do Riacho</t>
  </si>
  <si>
    <t>Senhora do Porto</t>
  </si>
  <si>
    <t>Serra do Salitre</t>
  </si>
  <si>
    <t>Visconde do Rio Branco</t>
  </si>
  <si>
    <t>Abadia dos Dourados</t>
  </si>
  <si>
    <t>Fronteira dos Vales</t>
  </si>
  <si>
    <t>Lagoa dos Patos</t>
  </si>
  <si>
    <t>Piedade dos Gerais</t>
  </si>
  <si>
    <t>Ponto dos Volantes</t>
  </si>
  <si>
    <t>Riacho dos Machados</t>
  </si>
  <si>
    <t>Santana dos Montes</t>
  </si>
  <si>
    <t>São Bento Abade</t>
  </si>
  <si>
    <t>São Domingos das Dores</t>
  </si>
  <si>
    <t>São Domingos do Prata</t>
  </si>
  <si>
    <t>São Francisco</t>
  </si>
  <si>
    <t>São Francisco de Paula</t>
  </si>
  <si>
    <t>São Francisco de Sales</t>
  </si>
  <si>
    <t>São Geraldo</t>
  </si>
  <si>
    <t>São Geraldo da Piedade</t>
  </si>
  <si>
    <t>São Geraldo do Baixio</t>
  </si>
  <si>
    <t>São Gotardo</t>
  </si>
  <si>
    <t>São Joaquim de Bicas</t>
  </si>
  <si>
    <t>São Miguel do Anta</t>
  </si>
  <si>
    <t>São Pedro dos Ferros</t>
  </si>
  <si>
    <t>São Roque de Minas</t>
  </si>
  <si>
    <t>São Tiago</t>
  </si>
  <si>
    <t>São Vicente de Minas</t>
  </si>
  <si>
    <t>Santa Cruz de Minas</t>
  </si>
  <si>
    <t>Santa Cruz de Salinas</t>
  </si>
  <si>
    <t>Santa Cruz do Escalvado</t>
  </si>
  <si>
    <t>Santa Helena de Minas</t>
  </si>
  <si>
    <t>Santa Juliana</t>
  </si>
  <si>
    <t>Santa Luzia</t>
  </si>
  <si>
    <t>Santa Margarida</t>
  </si>
  <si>
    <t>Santa Maria do Salto</t>
  </si>
  <si>
    <t>Santa Rita de Caldas</t>
  </si>
  <si>
    <t>Santa Rita de Minas</t>
  </si>
  <si>
    <t>Santa Rita de Ibitipoca</t>
  </si>
  <si>
    <t>Santa Rita do Itueto</t>
  </si>
  <si>
    <t>Santa Rosa da Serra</t>
  </si>
  <si>
    <t>Abaeté</t>
  </si>
  <si>
    <t>Açucena</t>
  </si>
  <si>
    <t>Água Boa</t>
  </si>
  <si>
    <t>Água Comprida</t>
  </si>
  <si>
    <t>Águas Formosas</t>
  </si>
  <si>
    <t>Águas Vermelhas</t>
  </si>
  <si>
    <t>Aimorés</t>
  </si>
  <si>
    <t>Além Paraíba</t>
  </si>
  <si>
    <t>Alpinópolis</t>
  </si>
  <si>
    <t>Alto Caparaó</t>
  </si>
  <si>
    <t>Alvinópolis</t>
  </si>
  <si>
    <t>Cachoeira de Pajeú</t>
  </si>
  <si>
    <t>Andrelândia</t>
  </si>
  <si>
    <t>Angelândia</t>
  </si>
  <si>
    <t>Antônio Carlos</t>
  </si>
  <si>
    <t>Antônio Dias</t>
  </si>
  <si>
    <t>Antônio Prado de Minas</t>
  </si>
  <si>
    <t>Araçaí</t>
  </si>
  <si>
    <t>Araçuaí</t>
  </si>
  <si>
    <t>Araporã</t>
  </si>
  <si>
    <t>Arapuá</t>
  </si>
  <si>
    <t>Araújos</t>
  </si>
  <si>
    <t>Araxá</t>
  </si>
  <si>
    <t>Ataléia</t>
  </si>
  <si>
    <t>Bambuí</t>
  </si>
  <si>
    <t>Barão de Cocais</t>
  </si>
  <si>
    <t>Barão de Monte Alto</t>
  </si>
  <si>
    <t>Bertópolis</t>
  </si>
  <si>
    <t>Betim</t>
  </si>
  <si>
    <t>Boa Esperança</t>
  </si>
  <si>
    <t>Bocaiúva</t>
  </si>
  <si>
    <t>Bonfinópolis de Minas</t>
  </si>
  <si>
    <t>Brasilândia de Minas</t>
  </si>
  <si>
    <t>Brasília de Minas</t>
  </si>
  <si>
    <t>Brás Pires</t>
  </si>
  <si>
    <t>Braúnas</t>
  </si>
  <si>
    <t>Brasópolis</t>
  </si>
  <si>
    <t>Bueno Brandão</t>
  </si>
  <si>
    <t>Buenópolis</t>
  </si>
  <si>
    <t>Caetanópolis</t>
  </si>
  <si>
    <t>Caeté</t>
  </si>
  <si>
    <t>Cambuí</t>
  </si>
  <si>
    <t>Campanário</t>
  </si>
  <si>
    <t>Canaã</t>
  </si>
  <si>
    <t>Canápolis</t>
  </si>
  <si>
    <t>Caparaó</t>
  </si>
  <si>
    <t>Capinópolis</t>
  </si>
  <si>
    <t>Capitão Andrade</t>
  </si>
  <si>
    <t>Capitão Enéas</t>
  </si>
  <si>
    <t>Capitólio</t>
  </si>
  <si>
    <t>Caraí</t>
  </si>
  <si>
    <t>Caranaíba</t>
  </si>
  <si>
    <t>Carandaí</t>
  </si>
  <si>
    <t>Careaçu</t>
  </si>
  <si>
    <t>Carmésia</t>
  </si>
  <si>
    <t>Carmo do Paranaíba</t>
  </si>
  <si>
    <t>Carmópolis de Minas</t>
  </si>
  <si>
    <t>Carvalhópolis</t>
  </si>
  <si>
    <t>Cássia</t>
  </si>
  <si>
    <t>Conceição da Barra de Minas</t>
  </si>
  <si>
    <t>Catas Altas da Noruega</t>
  </si>
  <si>
    <t>Cedro do Abaeté</t>
  </si>
  <si>
    <t>Chácara</t>
  </si>
  <si>
    <t>Chalé</t>
  </si>
  <si>
    <t>Chapada Gaúcha</t>
  </si>
  <si>
    <t>Cipotânea</t>
  </si>
  <si>
    <t>Claro dos Poções</t>
  </si>
  <si>
    <t>Cláudio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</si>
  <si>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</si>
  <si>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</si>
  <si>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</si>
  <si>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</si>
  <si>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</si>
  <si>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</si>
  <si>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</si>
  <si>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</si>
  <si>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</si>
  <si>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Consolação</t>
  </si>
  <si>
    <t>Coração de Jesus</t>
  </si>
  <si>
    <t>Cordislândia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</si>
  <si>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</si>
  <si>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</si>
  <si>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</si>
  <si>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</si>
  <si>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</si>
  <si>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</si>
  <si>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Cristália</t>
  </si>
  <si>
    <t>Crucilândia</t>
  </si>
  <si>
    <t>Cruzília</t>
  </si>
  <si>
    <t>Delfinópolis</t>
  </si>
  <si>
    <t>Dionísio</t>
  </si>
  <si>
    <t>Divinésia</t>
  </si>
  <si>
    <t>Divinolândia de Minas</t>
  </si>
  <si>
    <t>Divinópolis</t>
  </si>
  <si>
    <t>Divisópolis</t>
  </si>
  <si>
    <t>Dom Silvério</t>
  </si>
  <si>
    <t>Dom Viçoso</t>
  </si>
  <si>
    <t>Dona Eusébia</t>
  </si>
  <si>
    <t>Dores de Guanhães</t>
  </si>
  <si>
    <t>Dores do Indaiá</t>
  </si>
  <si>
    <t>Doresópolis</t>
  </si>
  <si>
    <t>Durandé</t>
  </si>
  <si>
    <t>Elói Mendes</t>
  </si>
  <si>
    <t>Ervália</t>
  </si>
  <si>
    <t>Espírito Santo do Dourado</t>
  </si>
  <si>
    <t>Estrela do Indaiá</t>
  </si>
  <si>
    <t>Eugenópolis</t>
  </si>
  <si>
    <t>Ewbank da Câmara</t>
  </si>
  <si>
    <t>Felício dos Santos</t>
  </si>
  <si>
    <t>São Gonçalo do Rio Preto</t>
  </si>
  <si>
    <t>Felixlândia</t>
  </si>
  <si>
    <t>Francisco Badaró</t>
  </si>
  <si>
    <t>Francisco Sá</t>
  </si>
  <si>
    <t>Franciscópolis</t>
  </si>
  <si>
    <t>Frei Inocêncio</t>
  </si>
  <si>
    <t>Funilândia</t>
  </si>
  <si>
    <t>Galiléia</t>
  </si>
  <si>
    <t>Glaucilândia</t>
  </si>
  <si>
    <t>Goianá</t>
  </si>
  <si>
    <t>Gonçalves</t>
  </si>
  <si>
    <t>Grão Mogol</t>
  </si>
  <si>
    <t>Guanhães</t>
  </si>
  <si>
    <t>Guapé</t>
  </si>
  <si>
    <t>Guaranésia</t>
  </si>
  <si>
    <t>Guarará</t>
  </si>
  <si>
    <t>Guaxupé</t>
  </si>
  <si>
    <t>Guimarânia</t>
  </si>
  <si>
    <t>Gurinhatã</t>
  </si>
  <si>
    <t>Ibiá</t>
  </si>
  <si>
    <t>Ibiaí</t>
  </si>
  <si>
    <t>Ibirité</t>
  </si>
  <si>
    <t>Ibitiúra de Minas</t>
  </si>
  <si>
    <t>Icaraí de Minas</t>
  </si>
  <si>
    <t>Igarapé</t>
  </si>
  <si>
    <t>Ilicínea</t>
  </si>
  <si>
    <t>Imbé de Minas</t>
  </si>
  <si>
    <t>Indianópolis</t>
  </si>
  <si>
    <t>Ingaí</t>
  </si>
  <si>
    <t>Inhaúma</t>
  </si>
  <si>
    <t>Ipiaçu</t>
  </si>
  <si>
    <t>Ipuiúna</t>
  </si>
  <si>
    <t>Iraí de Minas</t>
  </si>
  <si>
    <t>Itabirinha</t>
  </si>
  <si>
    <t>Itaipé</t>
  </si>
  <si>
    <t>Itajubá</t>
  </si>
  <si>
    <t>Itambé do Mato Dentro</t>
  </si>
  <si>
    <t>Itatiaiuçu</t>
  </si>
  <si>
    <t>Itaú de Minas</t>
  </si>
  <si>
    <t>Itaúna</t>
  </si>
  <si>
    <t>Jacuí</t>
  </si>
  <si>
    <t>Jaguaraçu</t>
  </si>
  <si>
    <t>Jaíba</t>
  </si>
  <si>
    <t>Janaúba</t>
  </si>
  <si>
    <t>Januária</t>
  </si>
  <si>
    <t>Japaraíba</t>
  </si>
  <si>
    <t>Jequitaí</t>
  </si>
  <si>
    <t>Jequitibá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</si>
  <si>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</si>
  <si>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</si>
  <si>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</si>
  <si>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</si>
  <si>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</si>
  <si>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</si>
  <si>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</si>
  <si>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</si>
  <si>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</si>
  <si>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</si>
  <si>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Nova União</t>
  </si>
  <si>
    <t>Juvenília</t>
  </si>
  <si>
    <t>Luislândia</t>
  </si>
  <si>
    <t>Luminárias</t>
  </si>
  <si>
    <t>Manhuaçu</t>
  </si>
  <si>
    <t>Maria da Fé</t>
  </si>
  <si>
    <t>Mário Campos</t>
  </si>
  <si>
    <t>Maripá de Minas</t>
  </si>
  <si>
    <t>Marliéria</t>
  </si>
  <si>
    <t>Marmelópolis</t>
  </si>
  <si>
    <t>Materlândia</t>
  </si>
  <si>
    <t>Matipó</t>
  </si>
  <si>
    <t>Mercês</t>
  </si>
  <si>
    <t>Miraí</t>
  </si>
  <si>
    <t>Miravânia</t>
  </si>
  <si>
    <t>Montalvânia</t>
  </si>
  <si>
    <t>Monte Sião</t>
  </si>
  <si>
    <t>Morro da Garça</t>
  </si>
  <si>
    <t>Muriaé</t>
  </si>
  <si>
    <t>Natalândia</t>
  </si>
  <si>
    <t>Natércia</t>
  </si>
  <si>
    <t>Nova Belém</t>
  </si>
  <si>
    <t>Nova Módica</t>
  </si>
  <si>
    <t>Olhos-D'Água</t>
  </si>
  <si>
    <t>Olímpio Noronha</t>
  </si>
  <si>
    <t>Onça de Pitangui</t>
  </si>
  <si>
    <t>Oratórios</t>
  </si>
  <si>
    <t>Orizânia</t>
  </si>
  <si>
    <t>Padre Paraíso</t>
  </si>
  <si>
    <t>Palmópolis</t>
  </si>
  <si>
    <t>Pará de Minas</t>
  </si>
  <si>
    <t>Paraguaçu</t>
  </si>
  <si>
    <t>Paraisópolis</t>
  </si>
  <si>
    <t>Passabém</t>
  </si>
  <si>
    <t>Passa-Vinte</t>
  </si>
  <si>
    <t>Patrocínio</t>
  </si>
  <si>
    <t>Patrocínio do Muriaé</t>
  </si>
  <si>
    <t>Paula Cândido</t>
  </si>
  <si>
    <t>Pavão</t>
  </si>
  <si>
    <t>Peçanha</t>
  </si>
  <si>
    <t>Pedra do Indaiá</t>
  </si>
  <si>
    <t>Pedras de Maria da Cruz</t>
  </si>
  <si>
    <t>Pedrinópolis</t>
  </si>
  <si>
    <t>Perdigão</t>
  </si>
  <si>
    <t>Perdões</t>
  </si>
  <si>
    <t>Pingo-D'Água</t>
  </si>
  <si>
    <t>Pintópolis</t>
  </si>
  <si>
    <t>Piranguçu</t>
  </si>
  <si>
    <t>Piraúba</t>
  </si>
  <si>
    <t>Poço Fundo</t>
  </si>
  <si>
    <t>Poços de Caldas</t>
  </si>
  <si>
    <t>Pompéu</t>
  </si>
  <si>
    <t>Poté</t>
  </si>
  <si>
    <t>Pratápolis</t>
  </si>
  <si>
    <t>Presidente Olegário</t>
  </si>
  <si>
    <t>Alto Jequitibá</t>
  </si>
  <si>
    <t>Prudente de Morais</t>
  </si>
  <si>
    <t>Ribeirão das Neves</t>
  </si>
  <si>
    <t>Ribeirão Vermelho</t>
  </si>
  <si>
    <t>Rio Paranaíba</t>
  </si>
  <si>
    <t>Ritápolis</t>
  </si>
  <si>
    <t>Rosário da Limeira</t>
  </si>
  <si>
    <t>Sabará</t>
  </si>
  <si>
    <t>Sabinópolis</t>
  </si>
  <si>
    <t>Santa Bárbara</t>
  </si>
  <si>
    <t>Santa Bárbara do Leste</t>
  </si>
  <si>
    <t>Santa Bárbara do Monte Verde</t>
  </si>
  <si>
    <t>Santa Bárbara do Tugúrio</t>
  </si>
  <si>
    <t>Santa Efigênia de Minas</t>
  </si>
  <si>
    <t>Santa Fé de Minas</t>
  </si>
  <si>
    <t>Santa Maria de Itabira</t>
  </si>
  <si>
    <t>Santa Maria do Suaçuí</t>
  </si>
  <si>
    <t>Santana do Garambéu</t>
  </si>
  <si>
    <t>Santana do Jacaré</t>
  </si>
  <si>
    <t>Santana do Manhuaçu</t>
  </si>
  <si>
    <t>Santana do Paraíso</t>
  </si>
  <si>
    <t>Santa Rita de Jacutinga</t>
  </si>
  <si>
    <t>Santa Rita do Sapucaí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</si>
  <si>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</si>
  <si>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</si>
  <si>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</si>
  <si>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</si>
  <si>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</si>
  <si>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</si>
  <si>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</si>
  <si>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</si>
  <si>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</si>
  <si>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</si>
  <si>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São Brás do Suaçuí</t>
  </si>
  <si>
    <t>São Félix de Minas</t>
  </si>
  <si>
    <t>São Francisco do Glória</t>
  </si>
  <si>
    <t>São Gonçalo do Abaeté</t>
  </si>
  <si>
    <t>São Gonçalo do Pará</t>
  </si>
  <si>
    <t>São Gonçalo do Rio Abaixo</t>
  </si>
  <si>
    <t>São Gonçalo do Sapucaí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</si>
  <si>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</si>
  <si>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</si>
  <si>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</si>
  <si>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</si>
  <si>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</si>
  <si>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</si>
  <si>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</si>
  <si>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</si>
  <si>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</si>
  <si>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</si>
  <si>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</si>
  <si>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</si>
  <si>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</si>
  <si>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</si>
  <si>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</si>
  <si>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</si>
  <si>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</si>
  <si>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</si>
  <si>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</si>
  <si>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</si>
  <si>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</si>
  <si>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</si>
  <si>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</si>
  <si>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Pedro da União</t>
  </si>
  <si>
    <t>São Pedro do Suaçuí</t>
  </si>
  <si>
    <t>São Romão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</si>
  <si>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</si>
  <si>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</si>
  <si>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</si>
  <si>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</si>
  <si>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</si>
  <si>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</si>
  <si>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</si>
  <si>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</si>
  <si>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Tomás de Aquino</t>
  </si>
  <si>
    <t>São Thomé das Letras</t>
  </si>
  <si>
    <t>Sapucaí-Mirim</t>
  </si>
  <si>
    <t>Sardoá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</si>
  <si>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</si>
  <si>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</si>
  <si>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</si>
  <si>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</si>
  <si>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</si>
  <si>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</si>
  <si>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dos Remédios</t>
  </si>
  <si>
    <t>Serra dos Aimorés</t>
  </si>
  <si>
    <t>Serranópolis de Minas</t>
  </si>
  <si>
    <t>Silveirânia</t>
  </si>
  <si>
    <t>Silvianópolis</t>
  </si>
  <si>
    <t>Simão Pereira</t>
  </si>
  <si>
    <t>Simonésia</t>
  </si>
  <si>
    <t>Sobrália</t>
  </si>
  <si>
    <t>Tapiraí</t>
  </si>
  <si>
    <t>Taquaraçu de Minas</t>
  </si>
  <si>
    <t>Teófilo Otoni</t>
  </si>
  <si>
    <t>Timóteo</t>
  </si>
  <si>
    <t>Tocos do Moji</t>
  </si>
  <si>
    <t>Três Corações</t>
  </si>
  <si>
    <t>Três Marias</t>
  </si>
  <si>
    <t>Três Pontas</t>
  </si>
  <si>
    <t>Turvolândia</t>
  </si>
  <si>
    <t>Ubá</t>
  </si>
  <si>
    <t>Ubaí</t>
  </si>
  <si>
    <t>Uberlândia</t>
  </si>
  <si>
    <t>Unaí</t>
  </si>
  <si>
    <t>União de Minas</t>
  </si>
  <si>
    <t>Urucânia</t>
  </si>
  <si>
    <t>Vargem Grande do Rio Pardo</t>
  </si>
  <si>
    <t>Varjão de Minas</t>
  </si>
  <si>
    <t>Várzea da Palma</t>
  </si>
  <si>
    <t>Varzelândia</t>
  </si>
  <si>
    <t>Verdelândia</t>
  </si>
  <si>
    <t>Veríssimo</t>
  </si>
  <si>
    <t>Viçosa</t>
  </si>
  <si>
    <t>Virgínia</t>
  </si>
  <si>
    <t>Virginópolis</t>
  </si>
  <si>
    <t>Virgolândia</t>
  </si>
  <si>
    <t>Fonte:</t>
  </si>
  <si>
    <t xml:space="preserve"> </t>
  </si>
  <si>
    <t>Dados constitutivos e índice provisório</t>
  </si>
  <si>
    <t>Programa de Saúde da Família</t>
  </si>
  <si>
    <t>Dados relativos a:</t>
  </si>
  <si>
    <t>Índice válido para:</t>
  </si>
  <si>
    <t xml:space="preserve"> - - - | Recurso administrativo |- - - </t>
  </si>
  <si>
    <t>Dados:</t>
  </si>
  <si>
    <t>Total</t>
  </si>
  <si>
    <t>FORMULÁRIO DE RECURSO ADMINISTRATIVO</t>
  </si>
  <si>
    <t>População</t>
  </si>
  <si>
    <t xml:space="preserve">Índice provisório </t>
  </si>
  <si>
    <t>2 - Seu nome completo:</t>
  </si>
  <si>
    <t>3 - Sua vinculação com o município:</t>
  </si>
  <si>
    <t>Município</t>
  </si>
  <si>
    <t>Protocolo deste recurso:</t>
  </si>
  <si>
    <t>4 - Telefone para contato:</t>
  </si>
  <si>
    <t>5 - Endereço de e-mail:</t>
  </si>
  <si>
    <t>6 - Justificativa/Razões para a solicitação do recurso:</t>
  </si>
  <si>
    <r>
      <t xml:space="preserve">Para recorrer, preencha os campos </t>
    </r>
    <r>
      <rPr>
        <b/>
        <sz val="11"/>
        <color theme="9" tint="-0.249977111117893"/>
        <rFont val="Calibri"/>
        <family val="2"/>
        <scheme val="minor"/>
      </rPr>
      <t>verdes</t>
    </r>
    <r>
      <rPr>
        <sz val="11"/>
        <color theme="1" tint="0.249977111117893"/>
        <rFont val="Calibri"/>
        <family val="2"/>
        <scheme val="minor"/>
      </rPr>
      <t xml:space="preserve"> abaixo, salve este formulário em PDF e envie para a FJP</t>
    </r>
  </si>
  <si>
    <t>Código IBGE</t>
  </si>
  <si>
    <t>7 - Anexos:</t>
  </si>
  <si>
    <t>8 - Cidade e data do recurso:</t>
  </si>
  <si>
    <t>Município: Todos</t>
  </si>
  <si>
    <t>1 - Nome ou código do município:</t>
  </si>
  <si>
    <t>Recursos Hídricos</t>
  </si>
  <si>
    <t>Receita Própria</t>
  </si>
  <si>
    <t>Saúde per Capita</t>
  </si>
  <si>
    <t>50 municípios Mais Populosos</t>
  </si>
  <si>
    <t>Critério:</t>
  </si>
  <si>
    <t>Área Geográfica</t>
  </si>
  <si>
    <t>Coordenação de Informações Territoriais (CIT) da Fundação João Pinheiro.</t>
  </si>
  <si>
    <t>Diretoria de Estatística e Informações da Fundação João Pinheiro (DIREI/FJP)</t>
  </si>
  <si>
    <t>IBGE2</t>
  </si>
  <si>
    <t>ICMS E IPI/EXPORTAÇÃO AOS MUNICÍPIOS - ANO 2023</t>
  </si>
  <si>
    <t>Observação:</t>
  </si>
  <si>
    <t>Não houve mudanças nas áreas dos municípios, em relação ao exercício anterior.</t>
  </si>
  <si>
    <r>
      <t>ÁREA GEOGRÁFICA 2022 (km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</si>
</sst>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00000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 tint="0.249977111117893"/>
      <name val="Arial"/>
      <family val="2"/>
    </font>
    <font>
      <b/>
      <sz val="11"/>
      <color theme="1" tint="0.499984740745262"/>
      <name val="Calibri"/>
      <family val="2"/>
      <scheme val="minor"/>
    </font>
    <font>
      <b/>
      <sz val="14"/>
      <color theme="6" tint="-0.499984740745262"/>
      <name val="Arial"/>
      <family val="2"/>
    </font>
    <font>
      <b/>
      <sz val="12"/>
      <color theme="6" tint="-0.49998474074526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 tint="0.499984740745262"/>
      <name val="Arial"/>
      <family val="2"/>
    </font>
    <font>
      <b/>
      <sz val="11"/>
      <color theme="1" tint="0.1499984740745262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4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rgb="FF073763"/>
      <name val="Calibri"/>
      <family val="2"/>
      <scheme val="minor"/>
    </font>
    <font>
      <b/>
      <sz val="11"/>
      <color rgb="FF0070C0"/>
      <name val="Tahoma"/>
      <family val="2"/>
    </font>
    <font>
      <sz val="11"/>
      <color theme="4" tint="-0.499984740745262"/>
      <name val="Calibri"/>
      <family val="2"/>
      <scheme val="minor"/>
    </font>
    <font>
      <b/>
      <sz val="10"/>
      <color rgb="FF073763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 tint="0.499984740745262"/>
      <name val="Arial"/>
      <family val="2"/>
    </font>
    <font>
      <b/>
      <sz val="14"/>
      <color theme="5" tint="-0.499984740745262"/>
      <name val="Arial"/>
      <family val="2"/>
    </font>
    <font>
      <b/>
      <sz val="12"/>
      <color theme="5" tint="-0.499984740745262"/>
      <name val="Arial"/>
      <family val="2"/>
    </font>
    <font>
      <b/>
      <sz val="11"/>
      <color theme="5" tint="-0.499984740745262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F3FD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medium">
        <color theme="5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 tint="-0.24994659260841701"/>
      </top>
      <bottom style="medium">
        <color theme="4" tint="0.7999816888943144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5" fillId="0" borderId="0" applyNumberFormat="0" applyFill="0" applyBorder="0" applyAlignment="0" applyProtection="0"/>
  </cellStyleXfs>
  <cellXfs count="91">
    <xf numFmtId="0" fontId="0" fillId="0" borderId="0" xfId="0"/>
    <xf numFmtId="0" fontId="0" fillId="2" borderId="0" xfId="0" applyFill="1"/>
    <xf numFmtId="4" fontId="0" fillId="2" borderId="0" xfId="0" applyNumberFormat="1" applyFill="1"/>
    <xf numFmtId="4" fontId="3" fillId="2" borderId="1" xfId="0" applyNumberFormat="1" applyFont="1" applyFill="1" applyBorder="1"/>
    <xf numFmtId="0" fontId="5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0" fillId="0" borderId="1" xfId="0" applyBorder="1"/>
    <xf numFmtId="164" fontId="8" fillId="2" borderId="0" xfId="1" applyFont="1" applyFill="1" applyAlignment="1">
      <alignment horizontal="right" vertical="center"/>
    </xf>
    <xf numFmtId="0" fontId="9" fillId="2" borderId="0" xfId="1" applyNumberFormat="1" applyFont="1" applyFill="1" applyAlignment="1">
      <alignment horizontal="left" vertical="center"/>
    </xf>
    <xf numFmtId="0" fontId="1" fillId="2" borderId="0" xfId="0" applyFont="1" applyFill="1"/>
    <xf numFmtId="164" fontId="2" fillId="2" borderId="0" xfId="1" applyFont="1" applyFill="1" applyBorder="1" applyAlignment="1">
      <alignment vertical="center" wrapText="1"/>
    </xf>
    <xf numFmtId="0" fontId="0" fillId="3" borderId="0" xfId="0" applyFill="1"/>
    <xf numFmtId="0" fontId="10" fillId="3" borderId="0" xfId="0" applyFont="1" applyFill="1"/>
    <xf numFmtId="0" fontId="12" fillId="2" borderId="0" xfId="0" applyFont="1" applyFill="1" applyAlignment="1">
      <alignment horizontal="center"/>
    </xf>
    <xf numFmtId="164" fontId="0" fillId="0" borderId="4" xfId="1" applyFont="1" applyFill="1" applyBorder="1"/>
    <xf numFmtId="0" fontId="13" fillId="2" borderId="0" xfId="0" applyFont="1" applyFill="1"/>
    <xf numFmtId="0" fontId="14" fillId="2" borderId="0" xfId="0" applyFont="1" applyFill="1"/>
    <xf numFmtId="0" fontId="9" fillId="2" borderId="0" xfId="1" applyNumberFormat="1" applyFont="1" applyFill="1" applyAlignment="1">
      <alignment vertical="center" wrapText="1"/>
    </xf>
    <xf numFmtId="0" fontId="12" fillId="2" borderId="0" xfId="0" applyFont="1" applyFill="1"/>
    <xf numFmtId="3" fontId="0" fillId="0" borderId="4" xfId="1" applyNumberFormat="1" applyFon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right"/>
    </xf>
    <xf numFmtId="0" fontId="20" fillId="2" borderId="0" xfId="0" applyFont="1" applyFill="1"/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left"/>
    </xf>
    <xf numFmtId="0" fontId="0" fillId="3" borderId="9" xfId="0" applyFill="1" applyBorder="1"/>
    <xf numFmtId="0" fontId="23" fillId="0" borderId="0" xfId="0" applyFont="1" applyAlignment="1">
      <alignment horizontal="right" vertical="center"/>
    </xf>
    <xf numFmtId="0" fontId="17" fillId="2" borderId="0" xfId="0" applyFont="1" applyFill="1" applyAlignment="1">
      <alignment horizontal="right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23" fillId="6" borderId="0" xfId="0" applyFont="1" applyFill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6" fillId="6" borderId="0" xfId="0" applyFont="1" applyFill="1" applyAlignment="1">
      <alignment horizontal="right" vertical="center"/>
    </xf>
    <xf numFmtId="0" fontId="29" fillId="2" borderId="0" xfId="0" applyFont="1" applyFill="1"/>
    <xf numFmtId="0" fontId="31" fillId="2" borderId="0" xfId="0" applyFont="1" applyFill="1"/>
    <xf numFmtId="0" fontId="27" fillId="2" borderId="0" xfId="0" applyFont="1" applyFill="1" applyAlignment="1">
      <alignment vertical="center" wrapText="1"/>
    </xf>
    <xf numFmtId="164" fontId="33" fillId="0" borderId="0" xfId="1" applyFont="1" applyFill="1" applyBorder="1"/>
    <xf numFmtId="1" fontId="33" fillId="0" borderId="0" xfId="1" applyNumberFormat="1" applyFont="1" applyFill="1" applyBorder="1" applyAlignment="1">
      <alignment horizontal="center"/>
    </xf>
    <xf numFmtId="0" fontId="34" fillId="0" borderId="0" xfId="0" applyFont="1"/>
    <xf numFmtId="0" fontId="12" fillId="2" borderId="0" xfId="0" applyFont="1" applyFill="1" applyAlignment="1">
      <alignment horizontal="left" vertical="center"/>
    </xf>
    <xf numFmtId="0" fontId="38" fillId="2" borderId="0" xfId="0" applyFont="1" applyFill="1" applyAlignment="1">
      <alignment vertical="center"/>
    </xf>
    <xf numFmtId="0" fontId="27" fillId="2" borderId="0" xfId="0" applyFont="1" applyFill="1" applyAlignment="1">
      <alignment horizontal="left" vertical="center"/>
    </xf>
    <xf numFmtId="1" fontId="24" fillId="5" borderId="0" xfId="0" applyNumberFormat="1" applyFont="1" applyFill="1" applyAlignment="1">
      <alignment horizontal="left" vertical="center"/>
    </xf>
    <xf numFmtId="0" fontId="16" fillId="3" borderId="7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horizontal="center" vertical="center"/>
    </xf>
    <xf numFmtId="0" fontId="42" fillId="2" borderId="0" xfId="0" applyFont="1" applyFill="1"/>
    <xf numFmtId="164" fontId="38" fillId="2" borderId="0" xfId="1" applyFont="1" applyFill="1" applyBorder="1" applyAlignment="1">
      <alignment vertical="center" wrapText="1"/>
    </xf>
    <xf numFmtId="0" fontId="0" fillId="3" borderId="12" xfId="0" applyFill="1" applyBorder="1"/>
    <xf numFmtId="0" fontId="10" fillId="3" borderId="12" xfId="0" applyFont="1" applyFill="1" applyBorder="1"/>
    <xf numFmtId="0" fontId="11" fillId="3" borderId="12" xfId="0" applyFont="1" applyFill="1" applyBorder="1" applyAlignment="1">
      <alignment vertical="center"/>
    </xf>
    <xf numFmtId="1" fontId="3" fillId="0" borderId="4" xfId="1" applyNumberFormat="1" applyFont="1" applyFill="1" applyBorder="1" applyAlignment="1">
      <alignment horizontal="center"/>
    </xf>
    <xf numFmtId="1" fontId="0" fillId="0" borderId="4" xfId="1" applyNumberFormat="1" applyFont="1" applyFill="1" applyBorder="1" applyAlignment="1">
      <alignment horizontal="center"/>
    </xf>
    <xf numFmtId="4" fontId="3" fillId="0" borderId="4" xfId="0" applyNumberFormat="1" applyFont="1" applyBorder="1"/>
    <xf numFmtId="0" fontId="40" fillId="2" borderId="0" xfId="0" applyFont="1" applyFill="1"/>
    <xf numFmtId="0" fontId="41" fillId="2" borderId="0" xfId="0" applyFont="1" applyFill="1"/>
    <xf numFmtId="0" fontId="39" fillId="3" borderId="0" xfId="0" applyFont="1" applyFill="1" applyAlignment="1">
      <alignment horizontal="center"/>
    </xf>
    <xf numFmtId="4" fontId="0" fillId="0" borderId="4" xfId="1" applyNumberFormat="1" applyFont="1" applyFill="1" applyBorder="1" applyAlignment="1">
      <alignment horizontal="center"/>
    </xf>
    <xf numFmtId="0" fontId="0" fillId="2" borderId="14" xfId="0" applyFill="1" applyBorder="1"/>
    <xf numFmtId="4" fontId="7" fillId="8" borderId="1" xfId="0" applyNumberFormat="1" applyFont="1" applyFill="1" applyBorder="1" applyAlignment="1">
      <alignment horizontal="center"/>
    </xf>
    <xf numFmtId="165" fontId="7" fillId="8" borderId="1" xfId="0" applyNumberFormat="1" applyFont="1" applyFill="1" applyBorder="1" applyAlignment="1">
      <alignment horizontal="center"/>
    </xf>
    <xf numFmtId="0" fontId="9" fillId="2" borderId="0" xfId="1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right"/>
    </xf>
    <xf numFmtId="0" fontId="9" fillId="2" borderId="0" xfId="1" applyNumberFormat="1" applyFont="1" applyFill="1" applyAlignment="1">
      <alignment vertical="center"/>
    </xf>
    <xf numFmtId="0" fontId="41" fillId="2" borderId="5" xfId="0" applyFont="1" applyFill="1" applyBorder="1" applyAlignment="1">
      <alignment horizontal="center" vertical="center"/>
    </xf>
    <xf numFmtId="0" fontId="41" fillId="2" borderId="6" xfId="0" applyFont="1" applyFill="1" applyBorder="1" applyAlignment="1">
      <alignment horizontal="center" vertical="center"/>
    </xf>
    <xf numFmtId="0" fontId="41" fillId="2" borderId="10" xfId="0" applyFont="1" applyFill="1" applyBorder="1" applyAlignment="1">
      <alignment horizontal="center" vertical="center" shrinkToFit="1"/>
    </xf>
    <xf numFmtId="0" fontId="41" fillId="2" borderId="11" xfId="0" applyFont="1" applyFill="1" applyBorder="1" applyAlignment="1">
      <alignment horizontal="center" vertical="center" shrinkToFit="1"/>
    </xf>
    <xf numFmtId="0" fontId="9" fillId="2" borderId="0" xfId="1" applyNumberFormat="1" applyFont="1" applyFill="1" applyAlignment="1">
      <alignment horizontal="left" vertical="center" wrapText="1"/>
    </xf>
    <xf numFmtId="4" fontId="18" fillId="2" borderId="0" xfId="0" applyNumberFormat="1" applyFont="1" applyFill="1" applyAlignment="1">
      <alignment horizontal="center"/>
    </xf>
    <xf numFmtId="0" fontId="40" fillId="2" borderId="0" xfId="0" applyFont="1" applyFill="1" applyAlignment="1">
      <alignment horizontal="center"/>
    </xf>
    <xf numFmtId="0" fontId="41" fillId="2" borderId="0" xfId="0" applyFont="1" applyFill="1" applyAlignment="1">
      <alignment horizontal="center"/>
    </xf>
    <xf numFmtId="0" fontId="41" fillId="2" borderId="13" xfId="0" applyFont="1" applyFill="1" applyBorder="1" applyAlignment="1">
      <alignment horizontal="center"/>
    </xf>
    <xf numFmtId="164" fontId="7" fillId="8" borderId="3" xfId="1" applyFont="1" applyFill="1" applyBorder="1" applyAlignment="1">
      <alignment horizontal="center"/>
    </xf>
    <xf numFmtId="164" fontId="7" fillId="8" borderId="8" xfId="1" applyFont="1" applyFill="1" applyBorder="1" applyAlignment="1">
      <alignment horizontal="center"/>
    </xf>
    <xf numFmtId="1" fontId="24" fillId="5" borderId="0" xfId="0" applyNumberFormat="1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 wrapText="1"/>
    </xf>
    <xf numFmtId="0" fontId="35" fillId="4" borderId="0" xfId="0" applyFont="1" applyFill="1" applyAlignment="1" applyProtection="1">
      <alignment horizontal="left" vertical="center"/>
      <protection locked="0"/>
    </xf>
    <xf numFmtId="0" fontId="35" fillId="4" borderId="0" xfId="0" applyFont="1" applyFill="1" applyAlignment="1" applyProtection="1">
      <alignment horizontal="left" vertical="center" shrinkToFit="1"/>
      <protection locked="0"/>
    </xf>
    <xf numFmtId="0" fontId="35" fillId="4" borderId="0" xfId="0" applyFont="1" applyFill="1" applyAlignment="1" applyProtection="1">
      <alignment horizontal="left" vertical="center" wrapText="1"/>
      <protection locked="0"/>
    </xf>
    <xf numFmtId="0" fontId="28" fillId="2" borderId="0" xfId="0" applyFont="1" applyFill="1" applyAlignment="1">
      <alignment horizontal="center"/>
    </xf>
    <xf numFmtId="0" fontId="16" fillId="3" borderId="0" xfId="0" applyFont="1" applyFill="1" applyAlignment="1">
      <alignment horizontal="right" vertical="center"/>
    </xf>
    <xf numFmtId="0" fontId="36" fillId="4" borderId="0" xfId="3" applyFont="1" applyFill="1" applyBorder="1" applyAlignment="1" applyProtection="1">
      <alignment horizontal="left" vertical="center"/>
      <protection locked="0"/>
    </xf>
    <xf numFmtId="0" fontId="37" fillId="4" borderId="0" xfId="0" applyFont="1" applyFill="1" applyAlignment="1" applyProtection="1">
      <alignment horizontal="left" vertical="center"/>
      <protection locked="0"/>
    </xf>
    <xf numFmtId="0" fontId="30" fillId="2" borderId="0" xfId="0" applyFont="1" applyFill="1" applyAlignment="1">
      <alignment horizontal="center"/>
    </xf>
    <xf numFmtId="0" fontId="25" fillId="7" borderId="0" xfId="0" applyFont="1" applyFill="1" applyAlignment="1">
      <alignment horizontal="left" vertical="center"/>
    </xf>
    <xf numFmtId="0" fontId="19" fillId="4" borderId="0" xfId="0" applyFont="1" applyFill="1" applyAlignment="1" applyProtection="1">
      <alignment horizontal="left" vertical="center"/>
      <protection locked="0"/>
    </xf>
  </cellXfs>
  <cellStyles count="4">
    <cellStyle name="Hiperlink" xfId="3" builtinId="8"/>
    <cellStyle name="Normal" xfId="0" builtinId="0"/>
    <cellStyle name="Normal_VAF" xfId="2"/>
    <cellStyle name="Vírgula" xfId="1" builtinId="3"/>
  </cellStyles>
  <dxfs count="0"/>
  <tableStyles count="0" defaultTableStyle="TableStyleMedium2" defaultPivotStyle="PivotStyleLight16"/>
  <colors>
    <mruColors>
      <color rgb="FFD8EAFC"/>
      <color rgb="FFE9F3FD"/>
      <color rgb="FFD7B34D"/>
      <color rgb="FFF8F6D6"/>
      <color rgb="FFF8F8F8"/>
      <color rgb="FFE5D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png"/><Relationship Id="rId7" Type="http://schemas.openxmlformats.org/officeDocument/2006/relationships/hyperlink" Target="#'icms-solid&#225;rio'!G880"/><Relationship Id="rId2" Type="http://schemas.openxmlformats.org/officeDocument/2006/relationships/hyperlink" Target="#'icms-solid&#225;rio'!A1"/><Relationship Id="rId1" Type="http://schemas.openxmlformats.org/officeDocument/2006/relationships/image" Target="../media/image1.jpeg"/><Relationship Id="rId6" Type="http://schemas.openxmlformats.org/officeDocument/2006/relationships/image" Target="../media/image3.png"/><Relationship Id="rId5" Type="http://schemas.openxmlformats.org/officeDocument/2006/relationships/hyperlink" Target="#Recurso!A1"/><Relationship Id="rId4" Type="http://schemas.openxmlformats.org/officeDocument/2006/relationships/hyperlink" Target="#'icms-solid&#225;rio'!A875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hyperlink" Target="#'icms-solid&#225;rio'!A1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1</xdr:row>
      <xdr:rowOff>44824</xdr:rowOff>
    </xdr:from>
    <xdr:to>
      <xdr:col>2</xdr:col>
      <xdr:colOff>248640</xdr:colOff>
      <xdr:row>4</xdr:row>
      <xdr:rowOff>134471</xdr:rowOff>
    </xdr:to>
    <xdr:pic>
      <xdr:nvPicPr>
        <xdr:cNvPr id="4" name="Imagem 3" descr="C:\Users\m06685507\Pictures\logo da fjp nova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049" b="11933"/>
        <a:stretch/>
      </xdr:blipFill>
      <xdr:spPr bwMode="auto">
        <a:xfrm>
          <a:off x="56030" y="112059"/>
          <a:ext cx="1470081" cy="6611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6</xdr:col>
      <xdr:colOff>1163053</xdr:colOff>
      <xdr:row>862</xdr:row>
      <xdr:rowOff>25362</xdr:rowOff>
    </xdr:from>
    <xdr:to>
      <xdr:col>8</xdr:col>
      <xdr:colOff>621630</xdr:colOff>
      <xdr:row>865</xdr:row>
      <xdr:rowOff>148626</xdr:rowOff>
    </xdr:to>
    <xdr:sp macro="" textlink="">
      <xdr:nvSpPr>
        <xdr:cNvPr id="3" name="Retângulo de cantos arredondados 2">
          <a:hlinkClick xmlns:r="http://schemas.openxmlformats.org/officeDocument/2006/relationships" r:id="rId2" tooltip="Ir para o começo da lista"/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8251658" y="164065915"/>
          <a:ext cx="972551" cy="50426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Voltar ao topo!</a:t>
          </a:r>
        </a:p>
      </xdr:txBody>
    </xdr:sp>
    <xdr:clientData/>
  </xdr:twoCellAnchor>
  <xdr:twoCellAnchor editAs="oneCell">
    <xdr:from>
      <xdr:col>2</xdr:col>
      <xdr:colOff>866982</xdr:colOff>
      <xdr:row>1</xdr:row>
      <xdr:rowOff>166767</xdr:rowOff>
    </xdr:from>
    <xdr:to>
      <xdr:col>3</xdr:col>
      <xdr:colOff>1272162</xdr:colOff>
      <xdr:row>3</xdr:row>
      <xdr:rowOff>130612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0350" y="196846"/>
          <a:ext cx="2610970" cy="344845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7</xdr:row>
      <xdr:rowOff>108618</xdr:rowOff>
    </xdr:from>
    <xdr:to>
      <xdr:col>9</xdr:col>
      <xdr:colOff>0</xdr:colOff>
      <xdr:row>9</xdr:row>
      <xdr:rowOff>152507</xdr:rowOff>
    </xdr:to>
    <xdr:sp macro="" textlink="">
      <xdr:nvSpPr>
        <xdr:cNvPr id="8" name="Retângulo de cantos arredondados 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13007474" y="1101223"/>
          <a:ext cx="926354" cy="515126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Ir para o final</a:t>
          </a:r>
        </a:p>
      </xdr:txBody>
    </xdr:sp>
    <xdr:clientData/>
  </xdr:twoCellAnchor>
  <xdr:twoCellAnchor>
    <xdr:from>
      <xdr:col>6</xdr:col>
      <xdr:colOff>461203</xdr:colOff>
      <xdr:row>16</xdr:row>
      <xdr:rowOff>130343</xdr:rowOff>
    </xdr:from>
    <xdr:to>
      <xdr:col>8</xdr:col>
      <xdr:colOff>681783</xdr:colOff>
      <xdr:row>21</xdr:row>
      <xdr:rowOff>40106</xdr:rowOff>
    </xdr:to>
    <xdr:sp macro="" textlink="">
      <xdr:nvSpPr>
        <xdr:cNvPr id="11" name="Retângulo de cantos arredondados 1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7419466" y="2977817"/>
          <a:ext cx="1734554" cy="862263"/>
        </a:xfrm>
        <a:prstGeom prst="roundRect">
          <a:avLst/>
        </a:prstGeom>
        <a:solidFill>
          <a:srgbClr val="F8F6D6"/>
        </a:solidFill>
        <a:ln>
          <a:solidFill>
            <a:srgbClr val="E5DF65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tx1">
                  <a:lumMod val="50000"/>
                  <a:lumOff val="50000"/>
                </a:schemeClr>
              </a:solidFill>
            </a:rPr>
            <a:t>Identifiquei</a:t>
          </a:r>
          <a:r>
            <a:rPr lang="pt-BR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algum problema e quero recorrer do índice provisório</a:t>
          </a:r>
          <a:endParaRPr lang="pt-BR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6</xdr:col>
      <xdr:colOff>273215</xdr:colOff>
      <xdr:row>18</xdr:row>
      <xdr:rowOff>2635</xdr:rowOff>
    </xdr:from>
    <xdr:to>
      <xdr:col>6</xdr:col>
      <xdr:colOff>676627</xdr:colOff>
      <xdr:row>19</xdr:row>
      <xdr:rowOff>148312</xdr:rowOff>
    </xdr:to>
    <xdr:pic>
      <xdr:nvPicPr>
        <xdr:cNvPr id="12" name="Imagem 1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919759">
          <a:off x="7231478" y="3231109"/>
          <a:ext cx="403412" cy="336177"/>
        </a:xfrm>
        <a:prstGeom prst="rect">
          <a:avLst/>
        </a:prstGeom>
      </xdr:spPr>
    </xdr:pic>
    <xdr:clientData/>
  </xdr:twoCellAnchor>
  <xdr:twoCellAnchor>
    <xdr:from>
      <xdr:col>6</xdr:col>
      <xdr:colOff>1052763</xdr:colOff>
      <xdr:row>8</xdr:row>
      <xdr:rowOff>90236</xdr:rowOff>
    </xdr:from>
    <xdr:to>
      <xdr:col>8</xdr:col>
      <xdr:colOff>511340</xdr:colOff>
      <xdr:row>10</xdr:row>
      <xdr:rowOff>113237</xdr:rowOff>
    </xdr:to>
    <xdr:sp macro="" textlink="">
      <xdr:nvSpPr>
        <xdr:cNvPr id="9" name="Retângulo de cantos arredondados 8">
          <a:hlinkClick xmlns:r="http://schemas.openxmlformats.org/officeDocument/2006/relationships" r:id="rId7" tooltip="Ir para o final da lista"/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8011026" y="1313447"/>
          <a:ext cx="972551" cy="50426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Ir para o final</a:t>
          </a:r>
        </a:p>
      </xdr:txBody>
    </xdr:sp>
    <xdr:clientData/>
  </xdr:twoCellAnchor>
  <xdr:twoCellAnchor editAs="oneCell">
    <xdr:from>
      <xdr:col>2</xdr:col>
      <xdr:colOff>80210</xdr:colOff>
      <xdr:row>872</xdr:row>
      <xdr:rowOff>180473</xdr:rowOff>
    </xdr:from>
    <xdr:to>
      <xdr:col>4</xdr:col>
      <xdr:colOff>124176</xdr:colOff>
      <xdr:row>878</xdr:row>
      <xdr:rowOff>80209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707"/>
        <a:stretch/>
      </xdr:blipFill>
      <xdr:spPr>
        <a:xfrm>
          <a:off x="1363578" y="165624710"/>
          <a:ext cx="4124677" cy="10427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8283</xdr:rowOff>
    </xdr:from>
    <xdr:to>
      <xdr:col>7</xdr:col>
      <xdr:colOff>99392</xdr:colOff>
      <xdr:row>24</xdr:row>
      <xdr:rowOff>74544</xdr:rowOff>
    </xdr:to>
    <xdr:sp macro="" textlink="">
      <xdr:nvSpPr>
        <xdr:cNvPr id="11" name="Retângulo de cantos arredondados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298174" y="2633870"/>
          <a:ext cx="6394175" cy="2261152"/>
        </a:xfrm>
        <a:prstGeom prst="roundRect">
          <a:avLst>
            <a:gd name="adj" fmla="val 3876"/>
          </a:avLst>
        </a:prstGeom>
        <a:noFill/>
        <a:ln w="127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56030</xdr:colOff>
      <xdr:row>1</xdr:row>
      <xdr:rowOff>44824</xdr:rowOff>
    </xdr:from>
    <xdr:to>
      <xdr:col>2</xdr:col>
      <xdr:colOff>1147673</xdr:colOff>
      <xdr:row>4</xdr:row>
      <xdr:rowOff>134471</xdr:rowOff>
    </xdr:to>
    <xdr:pic>
      <xdr:nvPicPr>
        <xdr:cNvPr id="2" name="Imagem 1" descr="C:\Users\m06685507\Pictures\logo da fjp nova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049" b="11933"/>
        <a:stretch/>
      </xdr:blipFill>
      <xdr:spPr bwMode="auto">
        <a:xfrm>
          <a:off x="56030" y="73399"/>
          <a:ext cx="1468960" cy="6611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866982</xdr:colOff>
      <xdr:row>1</xdr:row>
      <xdr:rowOff>166767</xdr:rowOff>
    </xdr:from>
    <xdr:to>
      <xdr:col>5</xdr:col>
      <xdr:colOff>871676</xdr:colOff>
      <xdr:row>3</xdr:row>
      <xdr:rowOff>130612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332" y="195342"/>
          <a:ext cx="2614980" cy="344845"/>
        </a:xfrm>
        <a:prstGeom prst="rect">
          <a:avLst/>
        </a:prstGeom>
      </xdr:spPr>
    </xdr:pic>
    <xdr:clientData/>
  </xdr:twoCellAnchor>
  <xdr:twoCellAnchor>
    <xdr:from>
      <xdr:col>2</xdr:col>
      <xdr:colOff>944217</xdr:colOff>
      <xdr:row>13</xdr:row>
      <xdr:rowOff>107677</xdr:rowOff>
    </xdr:from>
    <xdr:to>
      <xdr:col>6</xdr:col>
      <xdr:colOff>455544</xdr:colOff>
      <xdr:row>15</xdr:row>
      <xdr:rowOff>41415</xdr:rowOff>
    </xdr:to>
    <xdr:sp macro="" textlink="">
      <xdr:nvSpPr>
        <xdr:cNvPr id="12" name="CaixaDeTexto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648239" y="2774677"/>
          <a:ext cx="4215848" cy="2236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solidFill>
                <a:schemeClr val="accent1">
                  <a:lumMod val="75000"/>
                </a:schemeClr>
              </a:solidFill>
            </a:rPr>
            <a:t>|      Dados do município reclamado - Preenchimento automático      |</a:t>
          </a:r>
        </a:p>
      </xdr:txBody>
    </xdr:sp>
    <xdr:clientData/>
  </xdr:twoCellAnchor>
  <xdr:twoCellAnchor>
    <xdr:from>
      <xdr:col>0</xdr:col>
      <xdr:colOff>295283</xdr:colOff>
      <xdr:row>43</xdr:row>
      <xdr:rowOff>24836</xdr:rowOff>
    </xdr:from>
    <xdr:to>
      <xdr:col>6</xdr:col>
      <xdr:colOff>819979</xdr:colOff>
      <xdr:row>46</xdr:row>
      <xdr:rowOff>41406</xdr:rowOff>
    </xdr:to>
    <xdr:sp macro="" textlink="">
      <xdr:nvSpPr>
        <xdr:cNvPr id="13" name="Retângulo de cantos arredondados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295283" y="9011466"/>
          <a:ext cx="5916674" cy="737157"/>
        </a:xfrm>
        <a:prstGeom prst="roundRect">
          <a:avLst/>
        </a:prstGeom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1"/>
            <a:t>Após</a:t>
          </a:r>
          <a:r>
            <a:rPr lang="pt-BR" sz="1200" b="1" baseline="0"/>
            <a:t> preencher todos os 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campos em verde </a:t>
          </a:r>
          <a:r>
            <a:rPr lang="pt-BR" sz="1200" b="1" baseline="0"/>
            <a:t>acima, salve esta página como PDF, envie para o e-mail </a:t>
          </a:r>
          <a:r>
            <a:rPr lang="pt-BR" sz="1200" b="1" baseline="0">
              <a:solidFill>
                <a:schemeClr val="accent1">
                  <a:lumMod val="40000"/>
                  <a:lumOff val="60000"/>
                </a:schemeClr>
              </a:solidFill>
            </a:rPr>
            <a:t>leirobin@fjp.mg.gov.br</a:t>
          </a:r>
          <a:r>
            <a:rPr lang="pt-BR" sz="1200" b="1" baseline="0"/>
            <a:t> junto com outros anexos, se houver,e aguarde análise em até 5 dias úteis.</a:t>
          </a:r>
          <a:endParaRPr lang="pt-BR" sz="1200" b="1"/>
        </a:p>
      </xdr:txBody>
    </xdr:sp>
    <xdr:clientData/>
  </xdr:twoCellAnchor>
  <xdr:twoCellAnchor editAs="oneCell">
    <xdr:from>
      <xdr:col>0</xdr:col>
      <xdr:colOff>120215</xdr:colOff>
      <xdr:row>43</xdr:row>
      <xdr:rowOff>223621</xdr:rowOff>
    </xdr:from>
    <xdr:to>
      <xdr:col>2</xdr:col>
      <xdr:colOff>142627</xdr:colOff>
      <xdr:row>45</xdr:row>
      <xdr:rowOff>79407</xdr:rowOff>
    </xdr:to>
    <xdr:pic>
      <xdr:nvPicPr>
        <xdr:cNvPr id="14" name="Imagem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919759">
          <a:off x="120215" y="9077730"/>
          <a:ext cx="403412" cy="336177"/>
        </a:xfrm>
        <a:prstGeom prst="rect">
          <a:avLst/>
        </a:prstGeom>
      </xdr:spPr>
    </xdr:pic>
    <xdr:clientData/>
  </xdr:twoCellAnchor>
  <xdr:twoCellAnchor editAs="absolute">
    <xdr:from>
      <xdr:col>8</xdr:col>
      <xdr:colOff>99392</xdr:colOff>
      <xdr:row>1</xdr:row>
      <xdr:rowOff>124239</xdr:rowOff>
    </xdr:from>
    <xdr:to>
      <xdr:col>8</xdr:col>
      <xdr:colOff>1385267</xdr:colOff>
      <xdr:row>4</xdr:row>
      <xdr:rowOff>57003</xdr:rowOff>
    </xdr:to>
    <xdr:sp macro="" textlink="">
      <xdr:nvSpPr>
        <xdr:cNvPr id="15" name="Retângulo de cantos arredondados 1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>
          <a:off x="6800022" y="149087"/>
          <a:ext cx="1285875" cy="50426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 b="1"/>
            <a:t>Voltar à página inicial</a:t>
          </a:r>
        </a:p>
      </xdr:txBody>
    </xdr:sp>
    <xdr:clientData fPrintsWithSheet="0"/>
  </xdr:twoCellAnchor>
  <xdr:twoCellAnchor editAs="oneCell">
    <xdr:from>
      <xdr:col>2</xdr:col>
      <xdr:colOff>844828</xdr:colOff>
      <xdr:row>51</xdr:row>
      <xdr:rowOff>41413</xdr:rowOff>
    </xdr:from>
    <xdr:to>
      <xdr:col>5</xdr:col>
      <xdr:colOff>1143002</xdr:colOff>
      <xdr:row>56</xdr:row>
      <xdr:rowOff>114103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715"/>
        <a:stretch/>
      </xdr:blipFill>
      <xdr:spPr>
        <a:xfrm>
          <a:off x="1225828" y="9740348"/>
          <a:ext cx="4108174" cy="1025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Personalizada 3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0B5394"/>
      </a:hlink>
      <a:folHlink>
        <a:srgbClr val="0070C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2"/>
  <sheetViews>
    <sheetView tabSelected="1" zoomScale="95" zoomScaleNormal="95" zoomScaleSheetLayoutView="85" zoomScalePageLayoutView="85" workbookViewId="0"/>
  </sheetViews>
  <sheetFormatPr defaultRowHeight="15" x14ac:dyDescent="0.25"/>
  <cols>
    <col min="1" max="1" width="12.7109375" style="1" customWidth="1"/>
    <col min="2" max="2" width="6.42578125" style="1" customWidth="1"/>
    <col min="3" max="3" width="33.140625" style="1" bestFit="1" customWidth="1"/>
    <col min="4" max="4" width="28.140625" style="1" bestFit="1" customWidth="1"/>
    <col min="5" max="5" width="23.5703125" style="1" bestFit="1" customWidth="1"/>
    <col min="6" max="6" width="2.28515625" style="1" customWidth="1"/>
    <col min="7" max="7" width="21" style="1" bestFit="1" customWidth="1"/>
    <col min="8" max="8" width="1.7109375" style="1" customWidth="1"/>
    <col min="9" max="9" width="17.140625" style="1" customWidth="1"/>
    <col min="10" max="10" width="1.7109375" style="1" customWidth="1"/>
    <col min="11" max="11" width="13.85546875" style="1" customWidth="1"/>
    <col min="12" max="12" width="1.5703125" style="1" customWidth="1"/>
    <col min="13" max="14" width="15.28515625" style="1" customWidth="1"/>
    <col min="15" max="15" width="15.28515625" style="1" bestFit="1" customWidth="1"/>
    <col min="16" max="16" width="4" style="1" customWidth="1"/>
    <col min="17" max="17" width="29.7109375" style="1" hidden="1" customWidth="1"/>
    <col min="18" max="18" width="9.140625" style="1" hidden="1" customWidth="1"/>
    <col min="19" max="19" width="9.140625" style="1"/>
    <col min="20" max="21" width="9.140625" style="1" customWidth="1"/>
    <col min="22" max="16384" width="9.140625" style="1"/>
  </cols>
  <sheetData>
    <row r="1" spans="1:18" ht="2.25" customHeight="1" x14ac:dyDescent="0.25"/>
    <row r="2" spans="1:18" x14ac:dyDescent="0.25">
      <c r="A2" s="11"/>
      <c r="B2" s="11"/>
      <c r="C2" s="11"/>
      <c r="D2" s="11"/>
      <c r="E2" s="60" t="s">
        <v>907</v>
      </c>
      <c r="F2" s="12"/>
      <c r="G2" s="60" t="s">
        <v>882</v>
      </c>
      <c r="H2" s="11"/>
      <c r="I2" s="60" t="s">
        <v>883</v>
      </c>
      <c r="J2" s="11"/>
    </row>
    <row r="3" spans="1:18" ht="15" customHeight="1" x14ac:dyDescent="0.25">
      <c r="A3" s="11"/>
      <c r="B3" s="11"/>
      <c r="C3" s="11"/>
      <c r="D3" s="11"/>
      <c r="E3" s="70" t="s">
        <v>908</v>
      </c>
      <c r="F3" s="48"/>
      <c r="G3" s="68">
        <v>2022</v>
      </c>
      <c r="H3" s="48"/>
      <c r="I3" s="68">
        <v>2023</v>
      </c>
      <c r="J3" s="11"/>
    </row>
    <row r="4" spans="1:18" ht="15" customHeight="1" x14ac:dyDescent="0.25">
      <c r="A4" s="11"/>
      <c r="B4" s="11"/>
      <c r="C4" s="11"/>
      <c r="D4" s="11"/>
      <c r="E4" s="71"/>
      <c r="F4" s="48"/>
      <c r="G4" s="69"/>
      <c r="H4" s="48"/>
      <c r="I4" s="69"/>
      <c r="J4" s="11"/>
    </row>
    <row r="5" spans="1:18" ht="15.75" thickBot="1" x14ac:dyDescent="0.3">
      <c r="A5" s="52"/>
      <c r="B5" s="52"/>
      <c r="C5" s="52"/>
      <c r="D5" s="52"/>
      <c r="E5" s="52"/>
      <c r="F5" s="53"/>
      <c r="G5" s="53"/>
      <c r="H5" s="54"/>
      <c r="I5" s="53"/>
      <c r="J5" s="52"/>
    </row>
    <row r="6" spans="1:18" s="45" customFormat="1" ht="15" customHeight="1" x14ac:dyDescent="0.25">
      <c r="A6" s="45" t="s">
        <v>901</v>
      </c>
      <c r="C6" s="45" t="str">
        <f>E3</f>
        <v>Área Geográfica</v>
      </c>
      <c r="D6" s="51">
        <f>G3</f>
        <v>2022</v>
      </c>
      <c r="E6" s="51">
        <f>I3</f>
        <v>2023</v>
      </c>
      <c r="F6" s="51"/>
      <c r="G6" s="51"/>
    </row>
    <row r="7" spans="1:18" ht="15" hidden="1" customHeight="1" x14ac:dyDescent="0.25"/>
    <row r="8" spans="1:18" ht="18" x14ac:dyDescent="0.25">
      <c r="A8" s="74" t="s">
        <v>912</v>
      </c>
      <c r="B8" s="74"/>
      <c r="C8" s="74"/>
      <c r="D8" s="74"/>
      <c r="E8" s="74"/>
      <c r="F8" s="58"/>
      <c r="G8" s="58"/>
      <c r="H8" s="58"/>
      <c r="I8" s="58"/>
      <c r="J8" s="58"/>
      <c r="K8" s="58"/>
      <c r="L8" s="58"/>
      <c r="M8" s="15"/>
      <c r="N8" s="15"/>
      <c r="O8" s="15"/>
    </row>
    <row r="9" spans="1:18" ht="18.75" customHeight="1" x14ac:dyDescent="0.25">
      <c r="A9" s="75" t="s">
        <v>880</v>
      </c>
      <c r="B9" s="75"/>
      <c r="C9" s="75"/>
      <c r="D9" s="75"/>
      <c r="E9" s="75"/>
      <c r="F9" s="59"/>
      <c r="G9" s="59"/>
      <c r="H9" s="59"/>
      <c r="I9" s="59"/>
      <c r="J9" s="59"/>
      <c r="K9" s="59"/>
      <c r="L9" s="59"/>
      <c r="M9" s="16"/>
      <c r="N9" s="16"/>
      <c r="O9" s="16"/>
    </row>
    <row r="10" spans="1:18" ht="18.75" customHeight="1" x14ac:dyDescent="0.25">
      <c r="A10" s="76"/>
      <c r="B10" s="76"/>
      <c r="C10" s="76"/>
      <c r="D10" s="76"/>
      <c r="E10" s="76"/>
      <c r="F10" s="59"/>
      <c r="G10" s="59"/>
      <c r="H10" s="59"/>
      <c r="I10" s="59"/>
      <c r="J10" s="59"/>
      <c r="K10" s="59"/>
      <c r="L10" s="50"/>
      <c r="M10" s="18"/>
      <c r="N10" s="18"/>
      <c r="O10" s="18"/>
    </row>
    <row r="11" spans="1:18" s="9" customFormat="1" ht="17.25" x14ac:dyDescent="0.25">
      <c r="A11" s="49" t="s">
        <v>1</v>
      </c>
      <c r="B11" s="49" t="s">
        <v>911</v>
      </c>
      <c r="C11" s="49" t="s">
        <v>0</v>
      </c>
      <c r="D11" s="49" t="s">
        <v>915</v>
      </c>
      <c r="E11" s="49" t="str">
        <f>"ÍNDICE PROVISÓRIO "&amp;UPPER(I3)</f>
        <v>ÍNDICE PROVISÓRIO 2023</v>
      </c>
      <c r="F11" s="1" t="s">
        <v>879</v>
      </c>
      <c r="Q11" s="5" t="s">
        <v>23</v>
      </c>
      <c r="R11" s="5" t="s">
        <v>24</v>
      </c>
    </row>
    <row r="12" spans="1:18" s="2" customFormat="1" x14ac:dyDescent="0.25">
      <c r="A12" s="55">
        <v>310010</v>
      </c>
      <c r="B12" s="56">
        <v>10</v>
      </c>
      <c r="C12" s="14" t="s">
        <v>503</v>
      </c>
      <c r="D12" s="61">
        <v>883.17</v>
      </c>
      <c r="E12" s="20">
        <v>0.15051043636676542</v>
      </c>
      <c r="Q12" s="4" t="s">
        <v>5</v>
      </c>
      <c r="R12" s="4">
        <v>1</v>
      </c>
    </row>
    <row r="13" spans="1:18" s="2" customFormat="1" x14ac:dyDescent="0.25">
      <c r="A13" s="55">
        <v>310020</v>
      </c>
      <c r="B13" s="56">
        <v>20</v>
      </c>
      <c r="C13" s="14" t="s">
        <v>539</v>
      </c>
      <c r="D13" s="61">
        <v>1814.59</v>
      </c>
      <c r="E13" s="20">
        <v>0.30924367078452497</v>
      </c>
      <c r="Q13" s="4" t="s">
        <v>12</v>
      </c>
      <c r="R13" s="4">
        <v>2</v>
      </c>
    </row>
    <row r="14" spans="1:18" s="2" customFormat="1" x14ac:dyDescent="0.25">
      <c r="A14" s="55">
        <v>310030</v>
      </c>
      <c r="B14" s="56">
        <v>30</v>
      </c>
      <c r="C14" s="14" t="s">
        <v>25</v>
      </c>
      <c r="D14" s="61">
        <v>470.38</v>
      </c>
      <c r="E14" s="20">
        <v>8.0162481807804983E-2</v>
      </c>
      <c r="Q14" s="4" t="s">
        <v>13</v>
      </c>
      <c r="R14" s="4">
        <v>3</v>
      </c>
    </row>
    <row r="15" spans="1:18" s="2" customFormat="1" x14ac:dyDescent="0.25">
      <c r="A15" s="55">
        <v>310040</v>
      </c>
      <c r="B15" s="56">
        <v>40</v>
      </c>
      <c r="C15" s="14" t="s">
        <v>26</v>
      </c>
      <c r="D15" s="61">
        <v>102.27</v>
      </c>
      <c r="E15" s="20">
        <v>1.7428923454407531E-2</v>
      </c>
      <c r="G15" s="2" t="s">
        <v>879</v>
      </c>
      <c r="Q15" s="4" t="s">
        <v>14</v>
      </c>
      <c r="R15" s="4">
        <v>4</v>
      </c>
    </row>
    <row r="16" spans="1:18" s="2" customFormat="1" x14ac:dyDescent="0.25">
      <c r="A16" s="55">
        <v>310050</v>
      </c>
      <c r="B16" s="56">
        <v>50</v>
      </c>
      <c r="C16" s="14" t="s">
        <v>540</v>
      </c>
      <c r="D16" s="61">
        <v>811.59</v>
      </c>
      <c r="E16" s="20">
        <v>0.13831172373484513</v>
      </c>
      <c r="G16" s="73" t="s">
        <v>884</v>
      </c>
      <c r="H16" s="73"/>
      <c r="I16" s="73"/>
      <c r="Q16" s="4" t="s">
        <v>15</v>
      </c>
      <c r="R16" s="4">
        <v>5</v>
      </c>
    </row>
    <row r="17" spans="1:18" s="2" customFormat="1" x14ac:dyDescent="0.25">
      <c r="A17" s="55">
        <v>310060</v>
      </c>
      <c r="B17" s="56">
        <v>60</v>
      </c>
      <c r="C17" s="14" t="s">
        <v>541</v>
      </c>
      <c r="D17" s="61">
        <v>1322.31</v>
      </c>
      <c r="E17" s="20">
        <v>0.22534897597533612</v>
      </c>
      <c r="Q17" s="4" t="s">
        <v>16</v>
      </c>
      <c r="R17" s="4">
        <v>6</v>
      </c>
    </row>
    <row r="18" spans="1:18" s="2" customFormat="1" x14ac:dyDescent="0.25">
      <c r="A18" s="55">
        <v>310070</v>
      </c>
      <c r="B18" s="56">
        <v>70</v>
      </c>
      <c r="C18" s="14" t="s">
        <v>542</v>
      </c>
      <c r="D18" s="61">
        <v>492.57</v>
      </c>
      <c r="E18" s="20">
        <v>8.3944116807837282E-2</v>
      </c>
      <c r="Q18" s="4" t="s">
        <v>17</v>
      </c>
      <c r="R18" s="4">
        <v>7</v>
      </c>
    </row>
    <row r="19" spans="1:18" s="2" customFormat="1" x14ac:dyDescent="0.25">
      <c r="A19" s="55">
        <v>310080</v>
      </c>
      <c r="B19" s="56">
        <v>80</v>
      </c>
      <c r="C19" s="14" t="s">
        <v>27</v>
      </c>
      <c r="D19" s="61">
        <v>232.61</v>
      </c>
      <c r="E19" s="20">
        <v>3.9641555536616184E-2</v>
      </c>
      <c r="Q19" s="4" t="s">
        <v>18</v>
      </c>
      <c r="R19" s="4">
        <v>8</v>
      </c>
    </row>
    <row r="20" spans="1:18" s="2" customFormat="1" x14ac:dyDescent="0.25">
      <c r="A20" s="55">
        <v>310090</v>
      </c>
      <c r="B20" s="56">
        <v>90</v>
      </c>
      <c r="C20" s="14" t="s">
        <v>543</v>
      </c>
      <c r="D20" s="61">
        <v>817.93</v>
      </c>
      <c r="E20" s="20">
        <v>0.13939219087771149</v>
      </c>
      <c r="Q20" s="4" t="s">
        <v>19</v>
      </c>
      <c r="R20" s="4">
        <v>9</v>
      </c>
    </row>
    <row r="21" spans="1:18" s="2" customFormat="1" x14ac:dyDescent="0.25">
      <c r="A21" s="55">
        <v>310100</v>
      </c>
      <c r="B21" s="56">
        <v>100</v>
      </c>
      <c r="C21" s="14" t="s">
        <v>544</v>
      </c>
      <c r="D21" s="61">
        <v>1258.04</v>
      </c>
      <c r="E21" s="20">
        <v>0.214396038550727</v>
      </c>
      <c r="Q21" s="4" t="s">
        <v>20</v>
      </c>
      <c r="R21" s="4">
        <v>10</v>
      </c>
    </row>
    <row r="22" spans="1:18" s="2" customFormat="1" x14ac:dyDescent="0.25">
      <c r="A22" s="55">
        <v>310110</v>
      </c>
      <c r="B22" s="56">
        <v>110</v>
      </c>
      <c r="C22" s="14" t="s">
        <v>545</v>
      </c>
      <c r="D22" s="61">
        <v>1353.06</v>
      </c>
      <c r="E22" s="20">
        <v>0.230589412038923</v>
      </c>
      <c r="Q22" s="4" t="s">
        <v>21</v>
      </c>
      <c r="R22" s="4">
        <v>11</v>
      </c>
    </row>
    <row r="23" spans="1:18" s="2" customFormat="1" x14ac:dyDescent="0.25">
      <c r="A23" s="55">
        <v>310120</v>
      </c>
      <c r="B23" s="56">
        <v>120</v>
      </c>
      <c r="C23" s="14" t="s">
        <v>28</v>
      </c>
      <c r="D23" s="61">
        <v>649.49</v>
      </c>
      <c r="E23" s="20">
        <v>0.11068653069720494</v>
      </c>
      <c r="Q23" s="4" t="s">
        <v>22</v>
      </c>
      <c r="R23" s="4">
        <v>12</v>
      </c>
    </row>
    <row r="24" spans="1:18" s="2" customFormat="1" x14ac:dyDescent="0.25">
      <c r="A24" s="55">
        <v>310130</v>
      </c>
      <c r="B24" s="56">
        <v>130</v>
      </c>
      <c r="C24" s="14" t="s">
        <v>29</v>
      </c>
      <c r="D24" s="61">
        <v>161.96</v>
      </c>
      <c r="E24" s="20">
        <v>2.7601334141740923E-2</v>
      </c>
      <c r="Q24" s="2" t="s">
        <v>5</v>
      </c>
    </row>
    <row r="25" spans="1:18" s="2" customFormat="1" x14ac:dyDescent="0.25">
      <c r="A25" s="55">
        <v>310140</v>
      </c>
      <c r="B25" s="56">
        <v>140</v>
      </c>
      <c r="C25" s="14" t="s">
        <v>30</v>
      </c>
      <c r="D25" s="61">
        <v>58.06</v>
      </c>
      <c r="E25" s="20">
        <v>9.8946249707920347E-3</v>
      </c>
      <c r="Q25" s="3" t="s">
        <v>12</v>
      </c>
    </row>
    <row r="26" spans="1:18" s="2" customFormat="1" x14ac:dyDescent="0.25">
      <c r="A26" s="55">
        <v>310150</v>
      </c>
      <c r="B26" s="56">
        <v>150</v>
      </c>
      <c r="C26" s="14" t="s">
        <v>546</v>
      </c>
      <c r="D26" s="61">
        <v>509.98</v>
      </c>
      <c r="E26" s="20">
        <v>8.6911140933594935E-2</v>
      </c>
      <c r="Q26" s="6" t="s">
        <v>3</v>
      </c>
    </row>
    <row r="27" spans="1:18" s="2" customFormat="1" x14ac:dyDescent="0.25">
      <c r="A27" s="55">
        <v>310160</v>
      </c>
      <c r="B27" s="56">
        <v>160</v>
      </c>
      <c r="C27" s="14" t="s">
        <v>31</v>
      </c>
      <c r="D27" s="61">
        <v>851.33</v>
      </c>
      <c r="E27" s="20">
        <v>0.14508424175653434</v>
      </c>
      <c r="Q27" s="6" t="s">
        <v>6</v>
      </c>
    </row>
    <row r="28" spans="1:18" s="2" customFormat="1" x14ac:dyDescent="0.25">
      <c r="A28" s="55">
        <v>310163</v>
      </c>
      <c r="B28" s="56">
        <v>163</v>
      </c>
      <c r="C28" s="14" t="s">
        <v>32</v>
      </c>
      <c r="D28" s="61">
        <v>130.52000000000001</v>
      </c>
      <c r="E28" s="20">
        <v>2.2243307805507692E-2</v>
      </c>
      <c r="Q28" s="6" t="s">
        <v>905</v>
      </c>
    </row>
    <row r="29" spans="1:18" s="2" customFormat="1" x14ac:dyDescent="0.25">
      <c r="A29" s="55">
        <v>310170</v>
      </c>
      <c r="B29" s="56">
        <v>170</v>
      </c>
      <c r="C29" s="14" t="s">
        <v>33</v>
      </c>
      <c r="D29" s="61">
        <v>2291.4</v>
      </c>
      <c r="E29" s="20">
        <v>0.39050195759684581</v>
      </c>
      <c r="Q29" s="6" t="s">
        <v>7</v>
      </c>
    </row>
    <row r="30" spans="1:18" s="2" customFormat="1" x14ac:dyDescent="0.25">
      <c r="A30" s="55">
        <v>310180</v>
      </c>
      <c r="B30" s="56">
        <v>180</v>
      </c>
      <c r="C30" s="14" t="s">
        <v>34</v>
      </c>
      <c r="D30" s="61">
        <v>166.79</v>
      </c>
      <c r="E30" s="20">
        <v>2.8424466050265301E-2</v>
      </c>
      <c r="Q30" s="6" t="s">
        <v>2</v>
      </c>
    </row>
    <row r="31" spans="1:18" s="2" customFormat="1" x14ac:dyDescent="0.25">
      <c r="A31" s="55">
        <v>310190</v>
      </c>
      <c r="B31" s="56">
        <v>190</v>
      </c>
      <c r="C31" s="14" t="s">
        <v>547</v>
      </c>
      <c r="D31" s="61">
        <v>454.36</v>
      </c>
      <c r="E31" s="20">
        <v>7.7432342434189963E-2</v>
      </c>
      <c r="Q31" s="6" t="s">
        <v>4</v>
      </c>
    </row>
    <row r="32" spans="1:18" s="2" customFormat="1" x14ac:dyDescent="0.25">
      <c r="A32" s="55">
        <v>310200</v>
      </c>
      <c r="B32" s="56">
        <v>200</v>
      </c>
      <c r="C32" s="14" t="s">
        <v>35</v>
      </c>
      <c r="D32" s="61">
        <v>362.37</v>
      </c>
      <c r="E32" s="20">
        <v>6.1755343621527903E-2</v>
      </c>
      <c r="Q32" s="6" t="s">
        <v>8</v>
      </c>
    </row>
    <row r="33" spans="1:17" s="2" customFormat="1" x14ac:dyDescent="0.25">
      <c r="A33" s="55">
        <v>310205</v>
      </c>
      <c r="B33" s="56">
        <v>205</v>
      </c>
      <c r="C33" s="14" t="s">
        <v>548</v>
      </c>
      <c r="D33" s="61">
        <v>104.58</v>
      </c>
      <c r="E33" s="20">
        <v>1.782259523674528E-2</v>
      </c>
      <c r="Q33" s="6" t="s">
        <v>9</v>
      </c>
    </row>
    <row r="34" spans="1:17" s="2" customFormat="1" x14ac:dyDescent="0.25">
      <c r="A34" s="55">
        <v>310210</v>
      </c>
      <c r="B34" s="56">
        <v>210</v>
      </c>
      <c r="C34" s="14" t="s">
        <v>36</v>
      </c>
      <c r="D34" s="61">
        <v>517.09</v>
      </c>
      <c r="E34" s="20">
        <v>8.812283200390722E-2</v>
      </c>
      <c r="Q34" s="6" t="s">
        <v>10</v>
      </c>
    </row>
    <row r="35" spans="1:17" s="2" customFormat="1" x14ac:dyDescent="0.25">
      <c r="A35" s="55">
        <v>310220</v>
      </c>
      <c r="B35" s="56">
        <v>220</v>
      </c>
      <c r="C35" s="14" t="s">
        <v>37</v>
      </c>
      <c r="D35" s="61">
        <v>296.06</v>
      </c>
      <c r="E35" s="20">
        <v>5.0454747999529627E-2</v>
      </c>
      <c r="Q35" s="6" t="s">
        <v>881</v>
      </c>
    </row>
    <row r="36" spans="1:17" s="2" customFormat="1" x14ac:dyDescent="0.25">
      <c r="A36" s="55">
        <v>310230</v>
      </c>
      <c r="B36" s="56">
        <v>230</v>
      </c>
      <c r="C36" s="14" t="s">
        <v>549</v>
      </c>
      <c r="D36" s="61">
        <v>599.79</v>
      </c>
      <c r="E36" s="20">
        <v>0.10221662265296856</v>
      </c>
      <c r="Q36" s="6" t="s">
        <v>11</v>
      </c>
    </row>
    <row r="37" spans="1:17" s="2" customFormat="1" x14ac:dyDescent="0.25">
      <c r="A37" s="55">
        <v>310240</v>
      </c>
      <c r="B37" s="56">
        <v>240</v>
      </c>
      <c r="C37" s="14" t="s">
        <v>442</v>
      </c>
      <c r="D37" s="61">
        <v>374.04</v>
      </c>
      <c r="E37" s="20">
        <v>6.3744153015416E-2</v>
      </c>
      <c r="Q37" s="2" t="s">
        <v>888</v>
      </c>
    </row>
    <row r="38" spans="1:17" s="2" customFormat="1" x14ac:dyDescent="0.25">
      <c r="A38" s="55">
        <v>310250</v>
      </c>
      <c r="B38" s="56">
        <v>250</v>
      </c>
      <c r="C38" s="14" t="s">
        <v>480</v>
      </c>
      <c r="D38" s="61">
        <v>136.04</v>
      </c>
      <c r="E38" s="20">
        <v>2.3184029986678407E-2</v>
      </c>
      <c r="Q38" s="2" t="s">
        <v>906</v>
      </c>
    </row>
    <row r="39" spans="1:17" s="2" customFormat="1" x14ac:dyDescent="0.25">
      <c r="A39" s="55">
        <v>310260</v>
      </c>
      <c r="B39" s="56">
        <v>260</v>
      </c>
      <c r="C39" s="14" t="s">
        <v>38</v>
      </c>
      <c r="D39" s="61">
        <v>467</v>
      </c>
      <c r="E39" s="20">
        <v>7.9586459892522915E-2</v>
      </c>
      <c r="Q39" s="2" t="s">
        <v>903</v>
      </c>
    </row>
    <row r="40" spans="1:17" s="2" customFormat="1" x14ac:dyDescent="0.25">
      <c r="A40" s="55">
        <v>310270</v>
      </c>
      <c r="B40" s="56">
        <v>270</v>
      </c>
      <c r="C40" s="14" t="s">
        <v>550</v>
      </c>
      <c r="D40" s="61">
        <v>694.17</v>
      </c>
      <c r="E40" s="20">
        <v>0.11830092690276793</v>
      </c>
      <c r="Q40" s="2" t="s">
        <v>904</v>
      </c>
    </row>
    <row r="41" spans="1:17" s="2" customFormat="1" x14ac:dyDescent="0.25">
      <c r="A41" s="55">
        <v>310280</v>
      </c>
      <c r="B41" s="56">
        <v>280</v>
      </c>
      <c r="C41" s="14" t="s">
        <v>551</v>
      </c>
      <c r="D41" s="61">
        <v>1005.16</v>
      </c>
      <c r="E41" s="20">
        <v>0.17130005572926837</v>
      </c>
      <c r="Q41" s="2" t="s">
        <v>908</v>
      </c>
    </row>
    <row r="42" spans="1:17" s="2" customFormat="1" x14ac:dyDescent="0.25">
      <c r="A42" s="55">
        <v>310285</v>
      </c>
      <c r="B42" s="56">
        <v>285</v>
      </c>
      <c r="C42" s="14" t="s">
        <v>552</v>
      </c>
      <c r="D42" s="61">
        <v>184.16</v>
      </c>
      <c r="E42" s="20">
        <v>3.1384673348623167E-2</v>
      </c>
    </row>
    <row r="43" spans="1:17" s="2" customFormat="1" x14ac:dyDescent="0.25">
      <c r="A43" s="55">
        <v>310290</v>
      </c>
      <c r="B43" s="56">
        <v>290</v>
      </c>
      <c r="C43" s="14" t="s">
        <v>553</v>
      </c>
      <c r="D43" s="61">
        <v>529.94000000000005</v>
      </c>
      <c r="E43" s="20">
        <v>9.0312737806089075E-2</v>
      </c>
    </row>
    <row r="44" spans="1:17" s="2" customFormat="1" x14ac:dyDescent="0.25">
      <c r="A44" s="55">
        <v>310300</v>
      </c>
      <c r="B44" s="56">
        <v>300</v>
      </c>
      <c r="C44" s="14" t="s">
        <v>554</v>
      </c>
      <c r="D44" s="61">
        <v>787.07</v>
      </c>
      <c r="E44" s="20">
        <v>0.13413300853877519</v>
      </c>
    </row>
    <row r="45" spans="1:17" s="2" customFormat="1" x14ac:dyDescent="0.25">
      <c r="A45" s="55">
        <v>310310</v>
      </c>
      <c r="B45" s="56">
        <v>310</v>
      </c>
      <c r="C45" s="14" t="s">
        <v>555</v>
      </c>
      <c r="D45" s="61">
        <v>85.14</v>
      </c>
      <c r="E45" s="20">
        <v>1.4509617120448397E-2</v>
      </c>
    </row>
    <row r="46" spans="1:17" s="2" customFormat="1" x14ac:dyDescent="0.25">
      <c r="A46" s="55">
        <v>310320</v>
      </c>
      <c r="B46" s="56">
        <v>320</v>
      </c>
      <c r="C46" s="14" t="s">
        <v>556</v>
      </c>
      <c r="D46" s="61">
        <v>185.38</v>
      </c>
      <c r="E46" s="20">
        <v>3.1592586584316698E-2</v>
      </c>
    </row>
    <row r="47" spans="1:17" s="2" customFormat="1" x14ac:dyDescent="0.25">
      <c r="A47" s="55">
        <v>310330</v>
      </c>
      <c r="B47" s="56">
        <v>330</v>
      </c>
      <c r="C47" s="14" t="s">
        <v>39</v>
      </c>
      <c r="D47" s="61">
        <v>106.14</v>
      </c>
      <c r="E47" s="20">
        <v>1.8088451505337007E-2</v>
      </c>
    </row>
    <row r="48" spans="1:17" s="2" customFormat="1" x14ac:dyDescent="0.25">
      <c r="A48" s="55">
        <v>310340</v>
      </c>
      <c r="B48" s="56">
        <v>340</v>
      </c>
      <c r="C48" s="14" t="s">
        <v>557</v>
      </c>
      <c r="D48" s="61">
        <v>2229.16</v>
      </c>
      <c r="E48" s="20">
        <v>0.37989497416277596</v>
      </c>
    </row>
    <row r="49" spans="1:5" s="2" customFormat="1" x14ac:dyDescent="0.25">
      <c r="A49" s="55">
        <v>310350</v>
      </c>
      <c r="B49" s="56">
        <v>350</v>
      </c>
      <c r="C49" s="14" t="s">
        <v>40</v>
      </c>
      <c r="D49" s="61">
        <v>2745.85</v>
      </c>
      <c r="E49" s="20">
        <v>0.46794963789268523</v>
      </c>
    </row>
    <row r="50" spans="1:5" s="2" customFormat="1" x14ac:dyDescent="0.25">
      <c r="A50" s="55">
        <v>310360</v>
      </c>
      <c r="B50" s="56">
        <v>360</v>
      </c>
      <c r="C50" s="14" t="s">
        <v>41</v>
      </c>
      <c r="D50" s="61">
        <v>89.54</v>
      </c>
      <c r="E50" s="20">
        <v>1.525946813442506E-2</v>
      </c>
    </row>
    <row r="51" spans="1:5" s="2" customFormat="1" x14ac:dyDescent="0.25">
      <c r="A51" s="55">
        <v>310370</v>
      </c>
      <c r="B51" s="56">
        <v>370</v>
      </c>
      <c r="C51" s="14" t="s">
        <v>42</v>
      </c>
      <c r="D51" s="61">
        <v>303.68</v>
      </c>
      <c r="E51" s="20">
        <v>5.1753353619189202E-2</v>
      </c>
    </row>
    <row r="52" spans="1:5" s="2" customFormat="1" x14ac:dyDescent="0.25">
      <c r="A52" s="55">
        <v>310375</v>
      </c>
      <c r="B52" s="56">
        <v>375</v>
      </c>
      <c r="C52" s="14" t="s">
        <v>558</v>
      </c>
      <c r="D52" s="61">
        <v>295.12</v>
      </c>
      <c r="E52" s="20">
        <v>5.0294552555634614E-2</v>
      </c>
    </row>
    <row r="53" spans="1:5" s="2" customFormat="1" x14ac:dyDescent="0.25">
      <c r="A53" s="55">
        <v>310380</v>
      </c>
      <c r="B53" s="56">
        <v>380</v>
      </c>
      <c r="C53" s="14" t="s">
        <v>559</v>
      </c>
      <c r="D53" s="61">
        <v>171.87</v>
      </c>
      <c r="E53" s="20">
        <v>2.9290203130038356E-2</v>
      </c>
    </row>
    <row r="54" spans="1:5" s="2" customFormat="1" x14ac:dyDescent="0.25">
      <c r="A54" s="55">
        <v>310390</v>
      </c>
      <c r="B54" s="56">
        <v>390</v>
      </c>
      <c r="C54" s="14" t="s">
        <v>560</v>
      </c>
      <c r="D54" s="61">
        <v>244.83</v>
      </c>
      <c r="E54" s="20">
        <v>4.1724096307251358E-2</v>
      </c>
    </row>
    <row r="55" spans="1:5" s="2" customFormat="1" x14ac:dyDescent="0.25">
      <c r="A55" s="55">
        <v>310400</v>
      </c>
      <c r="B55" s="56">
        <v>400</v>
      </c>
      <c r="C55" s="14" t="s">
        <v>561</v>
      </c>
      <c r="D55" s="61">
        <v>1166.96</v>
      </c>
      <c r="E55" s="20">
        <v>0.19887412256141015</v>
      </c>
    </row>
    <row r="56" spans="1:5" s="2" customFormat="1" x14ac:dyDescent="0.25">
      <c r="A56" s="55">
        <v>310410</v>
      </c>
      <c r="B56" s="56">
        <v>410</v>
      </c>
      <c r="C56" s="14" t="s">
        <v>43</v>
      </c>
      <c r="D56" s="61">
        <v>162.13999999999999</v>
      </c>
      <c r="E56" s="20">
        <v>2.7632009865039969E-2</v>
      </c>
    </row>
    <row r="57" spans="1:5" s="2" customFormat="1" x14ac:dyDescent="0.25">
      <c r="A57" s="55">
        <v>310420</v>
      </c>
      <c r="B57" s="56">
        <v>420</v>
      </c>
      <c r="C57" s="14" t="s">
        <v>44</v>
      </c>
      <c r="D57" s="61">
        <v>509.8</v>
      </c>
      <c r="E57" s="20">
        <v>8.6880465210295896E-2</v>
      </c>
    </row>
    <row r="58" spans="1:5" s="2" customFormat="1" x14ac:dyDescent="0.25">
      <c r="A58" s="55">
        <v>310430</v>
      </c>
      <c r="B58" s="56">
        <v>430</v>
      </c>
      <c r="C58" s="14" t="s">
        <v>45</v>
      </c>
      <c r="D58" s="61">
        <v>281.62</v>
      </c>
      <c r="E58" s="20">
        <v>4.7993873308206217E-2</v>
      </c>
    </row>
    <row r="59" spans="1:5" s="2" customFormat="1" x14ac:dyDescent="0.25">
      <c r="A59" s="55">
        <v>310440</v>
      </c>
      <c r="B59" s="56">
        <v>440</v>
      </c>
      <c r="C59" s="14" t="s">
        <v>46</v>
      </c>
      <c r="D59" s="61">
        <v>159.63</v>
      </c>
      <c r="E59" s="20">
        <v>2.7204253945703281E-2</v>
      </c>
    </row>
    <row r="60" spans="1:5" s="2" customFormat="1" x14ac:dyDescent="0.25">
      <c r="A60" s="55">
        <v>310445</v>
      </c>
      <c r="B60" s="56">
        <v>445</v>
      </c>
      <c r="C60" s="14" t="s">
        <v>47</v>
      </c>
      <c r="D60" s="61">
        <v>243.86</v>
      </c>
      <c r="E60" s="20">
        <v>4.1558788242806503E-2</v>
      </c>
    </row>
    <row r="61" spans="1:5" s="2" customFormat="1" x14ac:dyDescent="0.25">
      <c r="A61" s="55">
        <v>310450</v>
      </c>
      <c r="B61" s="56">
        <v>450</v>
      </c>
      <c r="C61" s="14" t="s">
        <v>48</v>
      </c>
      <c r="D61" s="61">
        <v>5273.47</v>
      </c>
      <c r="E61" s="20">
        <v>0.89870836969897816</v>
      </c>
    </row>
    <row r="62" spans="1:5" s="2" customFormat="1" x14ac:dyDescent="0.25">
      <c r="A62" s="55">
        <v>310460</v>
      </c>
      <c r="B62" s="56">
        <v>460</v>
      </c>
      <c r="C62" s="14" t="s">
        <v>49</v>
      </c>
      <c r="D62" s="61">
        <v>159.21</v>
      </c>
      <c r="E62" s="20">
        <v>2.713267725800551E-2</v>
      </c>
    </row>
    <row r="63" spans="1:5" s="2" customFormat="1" x14ac:dyDescent="0.25">
      <c r="A63" s="55">
        <v>310470</v>
      </c>
      <c r="B63" s="56">
        <v>470</v>
      </c>
      <c r="C63" s="14" t="s">
        <v>562</v>
      </c>
      <c r="D63" s="61">
        <v>1807.18</v>
      </c>
      <c r="E63" s="20">
        <v>0.30798085350871429</v>
      </c>
    </row>
    <row r="64" spans="1:5" s="2" customFormat="1" x14ac:dyDescent="0.25">
      <c r="A64" s="55">
        <v>310480</v>
      </c>
      <c r="B64" s="56">
        <v>480</v>
      </c>
      <c r="C64" s="14" t="s">
        <v>443</v>
      </c>
      <c r="D64" s="61">
        <v>1250.3499999999999</v>
      </c>
      <c r="E64" s="20">
        <v>0.21308550348311781</v>
      </c>
    </row>
    <row r="65" spans="1:5" s="2" customFormat="1" x14ac:dyDescent="0.25">
      <c r="A65" s="55">
        <v>310490</v>
      </c>
      <c r="B65" s="56">
        <v>490</v>
      </c>
      <c r="C65" s="14" t="s">
        <v>50</v>
      </c>
      <c r="D65" s="61">
        <v>751.05</v>
      </c>
      <c r="E65" s="20">
        <v>0.12799445546526622</v>
      </c>
    </row>
    <row r="66" spans="1:5" s="2" customFormat="1" x14ac:dyDescent="0.25">
      <c r="A66" s="55">
        <v>310500</v>
      </c>
      <c r="B66" s="56">
        <v>500</v>
      </c>
      <c r="C66" s="14" t="s">
        <v>51</v>
      </c>
      <c r="D66" s="61">
        <v>556.44000000000005</v>
      </c>
      <c r="E66" s="20">
        <v>9.4828885958448517E-2</v>
      </c>
    </row>
    <row r="67" spans="1:5" s="2" customFormat="1" x14ac:dyDescent="0.25">
      <c r="A67" s="55">
        <v>310510</v>
      </c>
      <c r="B67" s="56">
        <v>510</v>
      </c>
      <c r="C67" s="14" t="s">
        <v>563</v>
      </c>
      <c r="D67" s="61">
        <v>1453.99</v>
      </c>
      <c r="E67" s="20">
        <v>0.24778997177543768</v>
      </c>
    </row>
    <row r="68" spans="1:5" s="2" customFormat="1" x14ac:dyDescent="0.25">
      <c r="A68" s="55">
        <v>310520</v>
      </c>
      <c r="B68" s="56">
        <v>520</v>
      </c>
      <c r="C68" s="14" t="s">
        <v>52</v>
      </c>
      <c r="D68" s="61">
        <v>485.02</v>
      </c>
      <c r="E68" s="20">
        <v>8.265744063612733E-2</v>
      </c>
    </row>
    <row r="69" spans="1:5" s="2" customFormat="1" x14ac:dyDescent="0.25">
      <c r="A69" s="55">
        <v>310530</v>
      </c>
      <c r="B69" s="56">
        <v>530</v>
      </c>
      <c r="C69" s="14" t="s">
        <v>481</v>
      </c>
      <c r="D69" s="61">
        <v>47.07</v>
      </c>
      <c r="E69" s="20">
        <v>8.0217016427003296E-3</v>
      </c>
    </row>
    <row r="70" spans="1:5" s="2" customFormat="1" x14ac:dyDescent="0.25">
      <c r="A70" s="55">
        <v>310540</v>
      </c>
      <c r="B70" s="56">
        <v>540</v>
      </c>
      <c r="C70" s="14" t="s">
        <v>564</v>
      </c>
      <c r="D70" s="61">
        <v>340.56</v>
      </c>
      <c r="E70" s="20">
        <v>5.8038468481793587E-2</v>
      </c>
    </row>
    <row r="71" spans="1:5" s="2" customFormat="1" x14ac:dyDescent="0.25">
      <c r="A71" s="55">
        <v>310550</v>
      </c>
      <c r="B71" s="56">
        <v>550</v>
      </c>
      <c r="C71" s="14" t="s">
        <v>565</v>
      </c>
      <c r="D71" s="61">
        <v>199.23</v>
      </c>
      <c r="E71" s="20">
        <v>3.3952913071493229E-2</v>
      </c>
    </row>
    <row r="72" spans="1:5" s="2" customFormat="1" x14ac:dyDescent="0.25">
      <c r="A72" s="55">
        <v>310560</v>
      </c>
      <c r="B72" s="56">
        <v>560</v>
      </c>
      <c r="C72" s="14" t="s">
        <v>53</v>
      </c>
      <c r="D72" s="61">
        <v>758.37</v>
      </c>
      <c r="E72" s="20">
        <v>0.12924193487942742</v>
      </c>
    </row>
    <row r="73" spans="1:5" s="2" customFormat="1" x14ac:dyDescent="0.25">
      <c r="A73" s="55">
        <v>310570</v>
      </c>
      <c r="B73" s="56">
        <v>570</v>
      </c>
      <c r="C73" s="14" t="s">
        <v>54</v>
      </c>
      <c r="D73" s="61">
        <v>383.97</v>
      </c>
      <c r="E73" s="20">
        <v>6.543643041741333E-2</v>
      </c>
    </row>
    <row r="74" spans="1:5" s="2" customFormat="1" x14ac:dyDescent="0.25">
      <c r="A74" s="55">
        <v>310590</v>
      </c>
      <c r="B74" s="56">
        <v>590</v>
      </c>
      <c r="C74" s="14" t="s">
        <v>55</v>
      </c>
      <c r="D74" s="61">
        <v>82.33</v>
      </c>
      <c r="E74" s="20">
        <v>1.40307349956133E-2</v>
      </c>
    </row>
    <row r="75" spans="1:5" s="2" customFormat="1" x14ac:dyDescent="0.25">
      <c r="A75" s="55">
        <v>310600</v>
      </c>
      <c r="B75" s="56">
        <v>600</v>
      </c>
      <c r="C75" s="14" t="s">
        <v>444</v>
      </c>
      <c r="D75" s="61">
        <v>108.52</v>
      </c>
      <c r="E75" s="20">
        <v>1.8494052735624381E-2</v>
      </c>
    </row>
    <row r="76" spans="1:5" s="2" customFormat="1" x14ac:dyDescent="0.25">
      <c r="A76" s="55">
        <v>310610</v>
      </c>
      <c r="B76" s="56">
        <v>610</v>
      </c>
      <c r="C76" s="14" t="s">
        <v>56</v>
      </c>
      <c r="D76" s="61">
        <v>392.11</v>
      </c>
      <c r="E76" s="20">
        <v>6.6823654793270154E-2</v>
      </c>
    </row>
    <row r="77" spans="1:5" s="2" customFormat="1" x14ac:dyDescent="0.25">
      <c r="A77" s="55">
        <v>310620</v>
      </c>
      <c r="B77" s="56">
        <v>620</v>
      </c>
      <c r="C77" s="14" t="s">
        <v>57</v>
      </c>
      <c r="D77" s="61">
        <v>330.23</v>
      </c>
      <c r="E77" s="20">
        <v>5.6278022805798376E-2</v>
      </c>
    </row>
    <row r="78" spans="1:5" s="2" customFormat="1" x14ac:dyDescent="0.25">
      <c r="A78" s="55">
        <v>310630</v>
      </c>
      <c r="B78" s="56">
        <v>630</v>
      </c>
      <c r="C78" s="14" t="s">
        <v>58</v>
      </c>
      <c r="D78" s="61">
        <v>335.31</v>
      </c>
      <c r="E78" s="20">
        <v>5.7143759885571431E-2</v>
      </c>
    </row>
    <row r="79" spans="1:5" s="2" customFormat="1" x14ac:dyDescent="0.25">
      <c r="A79" s="55">
        <v>310640</v>
      </c>
      <c r="B79" s="56">
        <v>640</v>
      </c>
      <c r="C79" s="14" t="s">
        <v>59</v>
      </c>
      <c r="D79" s="61">
        <v>367.17</v>
      </c>
      <c r="E79" s="20">
        <v>6.2573362909502439E-2</v>
      </c>
    </row>
    <row r="80" spans="1:5" s="2" customFormat="1" x14ac:dyDescent="0.25">
      <c r="A80" s="55">
        <v>310650</v>
      </c>
      <c r="B80" s="56">
        <v>650</v>
      </c>
      <c r="C80" s="14" t="s">
        <v>60</v>
      </c>
      <c r="D80" s="61">
        <v>584.85</v>
      </c>
      <c r="E80" s="20">
        <v>9.9670537619147806E-2</v>
      </c>
    </row>
    <row r="81" spans="1:5" s="2" customFormat="1" x14ac:dyDescent="0.25">
      <c r="A81" s="55">
        <v>310660</v>
      </c>
      <c r="B81" s="56">
        <v>660</v>
      </c>
      <c r="C81" s="14" t="s">
        <v>566</v>
      </c>
      <c r="D81" s="61">
        <v>427.38</v>
      </c>
      <c r="E81" s="20">
        <v>7.2834392353033073E-2</v>
      </c>
    </row>
    <row r="82" spans="1:5" s="2" customFormat="1" x14ac:dyDescent="0.25">
      <c r="A82" s="55">
        <v>310665</v>
      </c>
      <c r="B82" s="56">
        <v>665</v>
      </c>
      <c r="C82" s="14" t="s">
        <v>61</v>
      </c>
      <c r="D82" s="61">
        <v>488.89</v>
      </c>
      <c r="E82" s="20">
        <v>8.3316968687056805E-2</v>
      </c>
    </row>
    <row r="83" spans="1:5" s="2" customFormat="1" x14ac:dyDescent="0.25">
      <c r="A83" s="55">
        <v>310670</v>
      </c>
      <c r="B83" s="56">
        <v>670</v>
      </c>
      <c r="C83" s="14" t="s">
        <v>567</v>
      </c>
      <c r="D83" s="61">
        <v>346.26</v>
      </c>
      <c r="E83" s="20">
        <v>5.9009866386263342E-2</v>
      </c>
    </row>
    <row r="84" spans="1:5" s="2" customFormat="1" x14ac:dyDescent="0.25">
      <c r="A84" s="55">
        <v>310680</v>
      </c>
      <c r="B84" s="56">
        <v>680</v>
      </c>
      <c r="C84" s="14" t="s">
        <v>62</v>
      </c>
      <c r="D84" s="61">
        <v>285.3</v>
      </c>
      <c r="E84" s="20">
        <v>4.8621021428986701E-2</v>
      </c>
    </row>
    <row r="85" spans="1:5" s="2" customFormat="1" x14ac:dyDescent="0.25">
      <c r="A85" s="55">
        <v>310690</v>
      </c>
      <c r="B85" s="56">
        <v>690</v>
      </c>
      <c r="C85" s="14" t="s">
        <v>63</v>
      </c>
      <c r="D85" s="61">
        <v>139.69999999999999</v>
      </c>
      <c r="E85" s="20">
        <v>2.3807769693758994E-2</v>
      </c>
    </row>
    <row r="86" spans="1:5" s="2" customFormat="1" x14ac:dyDescent="0.25">
      <c r="A86" s="55">
        <v>310700</v>
      </c>
      <c r="B86" s="56">
        <v>700</v>
      </c>
      <c r="C86" s="14" t="s">
        <v>64</v>
      </c>
      <c r="D86" s="61">
        <v>458.95</v>
      </c>
      <c r="E86" s="20">
        <v>7.8214573378315611E-2</v>
      </c>
    </row>
    <row r="87" spans="1:5" s="2" customFormat="1" x14ac:dyDescent="0.25">
      <c r="A87" s="55">
        <v>310710</v>
      </c>
      <c r="B87" s="56">
        <v>710</v>
      </c>
      <c r="C87" s="14" t="s">
        <v>568</v>
      </c>
      <c r="D87" s="61">
        <v>861.09</v>
      </c>
      <c r="E87" s="20">
        <v>0.14674754764208259</v>
      </c>
    </row>
    <row r="88" spans="1:5" s="2" customFormat="1" x14ac:dyDescent="0.25">
      <c r="A88" s="55">
        <v>310720</v>
      </c>
      <c r="B88" s="56">
        <v>720</v>
      </c>
      <c r="C88" s="14" t="s">
        <v>445</v>
      </c>
      <c r="D88" s="61">
        <v>502.79</v>
      </c>
      <c r="E88" s="20">
        <v>8.5685816208483076E-2</v>
      </c>
    </row>
    <row r="89" spans="1:5" s="2" customFormat="1" x14ac:dyDescent="0.25">
      <c r="A89" s="55">
        <v>310730</v>
      </c>
      <c r="B89" s="56">
        <v>730</v>
      </c>
      <c r="C89" s="14" t="s">
        <v>569</v>
      </c>
      <c r="D89" s="61">
        <v>3231.56</v>
      </c>
      <c r="E89" s="20">
        <v>0.55072466880145898</v>
      </c>
    </row>
    <row r="90" spans="1:5" s="2" customFormat="1" x14ac:dyDescent="0.25">
      <c r="A90" s="55">
        <v>310740</v>
      </c>
      <c r="B90" s="56">
        <v>740</v>
      </c>
      <c r="C90" s="14" t="s">
        <v>65</v>
      </c>
      <c r="D90" s="61">
        <v>1208.24</v>
      </c>
      <c r="E90" s="20">
        <v>0.20590908843799116</v>
      </c>
    </row>
    <row r="91" spans="1:5" s="2" customFormat="1" x14ac:dyDescent="0.25">
      <c r="A91" s="55">
        <v>310750</v>
      </c>
      <c r="B91" s="56">
        <v>750</v>
      </c>
      <c r="C91" s="14" t="s">
        <v>446</v>
      </c>
      <c r="D91" s="61">
        <v>411.87</v>
      </c>
      <c r="E91" s="20">
        <v>7.0191167528765336E-2</v>
      </c>
    </row>
    <row r="92" spans="1:5" s="2" customFormat="1" x14ac:dyDescent="0.25">
      <c r="A92" s="55">
        <v>310760</v>
      </c>
      <c r="B92" s="56">
        <v>760</v>
      </c>
      <c r="C92" s="14" t="s">
        <v>430</v>
      </c>
      <c r="D92" s="61">
        <v>208.02</v>
      </c>
      <c r="E92" s="20">
        <v>3.545091089259661E-2</v>
      </c>
    </row>
    <row r="93" spans="1:5" s="2" customFormat="1" x14ac:dyDescent="0.25">
      <c r="A93" s="55">
        <v>310770</v>
      </c>
      <c r="B93" s="56">
        <v>770</v>
      </c>
      <c r="C93" s="14" t="s">
        <v>482</v>
      </c>
      <c r="D93" s="61">
        <v>195.16</v>
      </c>
      <c r="E93" s="20">
        <v>3.3259300883564817E-2</v>
      </c>
    </row>
    <row r="94" spans="1:5" s="2" customFormat="1" x14ac:dyDescent="0.25">
      <c r="A94" s="55">
        <v>310780</v>
      </c>
      <c r="B94" s="56">
        <v>780</v>
      </c>
      <c r="C94" s="14" t="s">
        <v>483</v>
      </c>
      <c r="D94" s="61">
        <v>593.12</v>
      </c>
      <c r="E94" s="20">
        <v>0.10107991668405394</v>
      </c>
    </row>
    <row r="95" spans="1:5" s="2" customFormat="1" x14ac:dyDescent="0.25">
      <c r="A95" s="55">
        <v>310790</v>
      </c>
      <c r="B95" s="56">
        <v>790</v>
      </c>
      <c r="C95" s="14" t="s">
        <v>66</v>
      </c>
      <c r="D95" s="61">
        <v>229.77</v>
      </c>
      <c r="E95" s="20">
        <v>3.9157560791231241E-2</v>
      </c>
    </row>
    <row r="96" spans="1:5" s="2" customFormat="1" x14ac:dyDescent="0.25">
      <c r="A96" s="55">
        <v>310800</v>
      </c>
      <c r="B96" s="56">
        <v>800</v>
      </c>
      <c r="C96" s="14" t="s">
        <v>67</v>
      </c>
      <c r="D96" s="61">
        <v>705.02</v>
      </c>
      <c r="E96" s="20">
        <v>0.12014999133496038</v>
      </c>
    </row>
    <row r="97" spans="1:5" s="2" customFormat="1" x14ac:dyDescent="0.25">
      <c r="A97" s="55">
        <v>310810</v>
      </c>
      <c r="B97" s="56">
        <v>810</v>
      </c>
      <c r="C97" s="14" t="s">
        <v>68</v>
      </c>
      <c r="D97" s="61">
        <v>301.63</v>
      </c>
      <c r="E97" s="20">
        <v>5.1403991214950075E-2</v>
      </c>
    </row>
    <row r="98" spans="1:5" s="2" customFormat="1" x14ac:dyDescent="0.25">
      <c r="A98" s="55">
        <v>310820</v>
      </c>
      <c r="B98" s="56">
        <v>820</v>
      </c>
      <c r="C98" s="14" t="s">
        <v>570</v>
      </c>
      <c r="D98" s="61">
        <v>1851.53</v>
      </c>
      <c r="E98" s="20">
        <v>0.315539010888229</v>
      </c>
    </row>
    <row r="99" spans="1:5" s="2" customFormat="1" x14ac:dyDescent="0.25">
      <c r="A99" s="55">
        <v>310825</v>
      </c>
      <c r="B99" s="56">
        <v>825</v>
      </c>
      <c r="C99" s="14" t="s">
        <v>447</v>
      </c>
      <c r="D99" s="61">
        <v>3942.91</v>
      </c>
      <c r="E99" s="20">
        <v>0.67195342307243577</v>
      </c>
    </row>
    <row r="100" spans="1:5" s="2" customFormat="1" x14ac:dyDescent="0.25">
      <c r="A100" s="55">
        <v>310830</v>
      </c>
      <c r="B100" s="56">
        <v>830</v>
      </c>
      <c r="C100" s="14" t="s">
        <v>431</v>
      </c>
      <c r="D100" s="61">
        <v>300</v>
      </c>
      <c r="E100" s="20">
        <v>5.1126205498408725E-2</v>
      </c>
    </row>
    <row r="101" spans="1:5" s="2" customFormat="1" x14ac:dyDescent="0.25">
      <c r="A101" s="55">
        <v>310840</v>
      </c>
      <c r="B101" s="56">
        <v>840</v>
      </c>
      <c r="C101" s="14" t="s">
        <v>69</v>
      </c>
      <c r="D101" s="61">
        <v>341.75</v>
      </c>
      <c r="E101" s="20">
        <v>5.8241269096937269E-2</v>
      </c>
    </row>
    <row r="102" spans="1:5" s="2" customFormat="1" x14ac:dyDescent="0.25">
      <c r="A102" s="55">
        <v>310850</v>
      </c>
      <c r="B102" s="56">
        <v>850</v>
      </c>
      <c r="C102" s="14" t="s">
        <v>70</v>
      </c>
      <c r="D102" s="61">
        <v>1569.17</v>
      </c>
      <c r="E102" s="20">
        <v>0.26741902627312675</v>
      </c>
    </row>
    <row r="103" spans="1:5" s="2" customFormat="1" x14ac:dyDescent="0.25">
      <c r="A103" s="55">
        <v>310855</v>
      </c>
      <c r="B103" s="56">
        <v>855</v>
      </c>
      <c r="C103" s="14" t="s">
        <v>571</v>
      </c>
      <c r="D103" s="61">
        <v>2512.4899999999998</v>
      </c>
      <c r="E103" s="20">
        <v>0.42818026684232313</v>
      </c>
    </row>
    <row r="104" spans="1:5" s="2" customFormat="1" x14ac:dyDescent="0.25">
      <c r="A104" s="55">
        <v>310860</v>
      </c>
      <c r="B104" s="56">
        <v>860</v>
      </c>
      <c r="C104" s="14" t="s">
        <v>572</v>
      </c>
      <c r="D104" s="61">
        <v>1394.2</v>
      </c>
      <c r="E104" s="20">
        <v>0.23760051901960483</v>
      </c>
    </row>
    <row r="105" spans="1:5" s="2" customFormat="1" x14ac:dyDescent="0.25">
      <c r="A105" s="55">
        <v>310870</v>
      </c>
      <c r="B105" s="56">
        <v>870</v>
      </c>
      <c r="C105" s="14" t="s">
        <v>573</v>
      </c>
      <c r="D105" s="61">
        <v>222.64</v>
      </c>
      <c r="E105" s="20">
        <v>3.7942461307219059E-2</v>
      </c>
    </row>
    <row r="106" spans="1:5" s="2" customFormat="1" x14ac:dyDescent="0.25">
      <c r="A106" s="55">
        <v>310880</v>
      </c>
      <c r="B106" s="56">
        <v>880</v>
      </c>
      <c r="C106" s="14" t="s">
        <v>574</v>
      </c>
      <c r="D106" s="61">
        <v>376.23</v>
      </c>
      <c r="E106" s="20">
        <v>6.4117374315554379E-2</v>
      </c>
    </row>
    <row r="107" spans="1:5" s="2" customFormat="1" x14ac:dyDescent="0.25">
      <c r="A107" s="55">
        <v>310890</v>
      </c>
      <c r="B107" s="56">
        <v>890</v>
      </c>
      <c r="C107" s="14" t="s">
        <v>575</v>
      </c>
      <c r="D107" s="61">
        <v>365.97</v>
      </c>
      <c r="E107" s="20">
        <v>6.2368858087508812E-2</v>
      </c>
    </row>
    <row r="108" spans="1:5" s="2" customFormat="1" x14ac:dyDescent="0.25">
      <c r="A108" s="55">
        <v>310900</v>
      </c>
      <c r="B108" s="56">
        <v>900</v>
      </c>
      <c r="C108" s="14" t="s">
        <v>71</v>
      </c>
      <c r="D108" s="61">
        <v>640.08000000000004</v>
      </c>
      <c r="E108" s="20">
        <v>0.10908287205140486</v>
      </c>
    </row>
    <row r="109" spans="1:5" s="2" customFormat="1" x14ac:dyDescent="0.25">
      <c r="A109" s="55">
        <v>310910</v>
      </c>
      <c r="B109" s="56">
        <v>910</v>
      </c>
      <c r="C109" s="14" t="s">
        <v>576</v>
      </c>
      <c r="D109" s="61">
        <v>355.45</v>
      </c>
      <c r="E109" s="20">
        <v>6.0576032481364603E-2</v>
      </c>
    </row>
    <row r="110" spans="1:5" s="2" customFormat="1" x14ac:dyDescent="0.25">
      <c r="A110" s="55">
        <v>310920</v>
      </c>
      <c r="B110" s="56">
        <v>920</v>
      </c>
      <c r="C110" s="14" t="s">
        <v>577</v>
      </c>
      <c r="D110" s="61">
        <v>1601.85</v>
      </c>
      <c r="E110" s="20">
        <v>0.27298837425875339</v>
      </c>
    </row>
    <row r="111" spans="1:5" s="2" customFormat="1" x14ac:dyDescent="0.25">
      <c r="A111" s="55">
        <v>310925</v>
      </c>
      <c r="B111" s="56">
        <v>925</v>
      </c>
      <c r="C111" s="14" t="s">
        <v>72</v>
      </c>
      <c r="D111" s="61">
        <v>161.62</v>
      </c>
      <c r="E111" s="20">
        <v>2.7543391108842727E-2</v>
      </c>
    </row>
    <row r="112" spans="1:5" s="2" customFormat="1" x14ac:dyDescent="0.25">
      <c r="A112" s="55">
        <v>310930</v>
      </c>
      <c r="B112" s="56">
        <v>930</v>
      </c>
      <c r="C112" s="14" t="s">
        <v>73</v>
      </c>
      <c r="D112" s="61">
        <v>5219.91</v>
      </c>
      <c r="E112" s="20">
        <v>0.88958063781066232</v>
      </c>
    </row>
    <row r="113" spans="1:5" s="2" customFormat="1" x14ac:dyDescent="0.25">
      <c r="A113" s="55">
        <v>310940</v>
      </c>
      <c r="B113" s="56">
        <v>940</v>
      </c>
      <c r="C113" s="14" t="s">
        <v>74</v>
      </c>
      <c r="D113" s="61">
        <v>7236.21</v>
      </c>
      <c r="E113" s="20">
        <v>1.2331998649654672</v>
      </c>
    </row>
    <row r="114" spans="1:5" s="2" customFormat="1" x14ac:dyDescent="0.25">
      <c r="A114" s="55">
        <v>310945</v>
      </c>
      <c r="B114" s="56">
        <v>945</v>
      </c>
      <c r="C114" s="14" t="s">
        <v>75</v>
      </c>
      <c r="D114" s="61">
        <v>1032.5</v>
      </c>
      <c r="E114" s="20">
        <v>0.17595935725702336</v>
      </c>
    </row>
    <row r="115" spans="1:5" s="2" customFormat="1" x14ac:dyDescent="0.25">
      <c r="A115" s="55">
        <v>310950</v>
      </c>
      <c r="B115" s="56">
        <v>950</v>
      </c>
      <c r="C115" s="14" t="s">
        <v>76</v>
      </c>
      <c r="D115" s="61">
        <v>368.92</v>
      </c>
      <c r="E115" s="20">
        <v>6.2871599108243165E-2</v>
      </c>
    </row>
    <row r="116" spans="1:5" s="2" customFormat="1" x14ac:dyDescent="0.25">
      <c r="A116" s="55">
        <v>310960</v>
      </c>
      <c r="B116" s="56">
        <v>960</v>
      </c>
      <c r="C116" s="14" t="s">
        <v>432</v>
      </c>
      <c r="D116" s="61">
        <v>60.39</v>
      </c>
      <c r="E116" s="20">
        <v>1.0291705166829677E-2</v>
      </c>
    </row>
    <row r="117" spans="1:5" s="2" customFormat="1" x14ac:dyDescent="0.25">
      <c r="A117" s="55">
        <v>310970</v>
      </c>
      <c r="B117" s="56">
        <v>970</v>
      </c>
      <c r="C117" s="14" t="s">
        <v>448</v>
      </c>
      <c r="D117" s="61">
        <v>304.87</v>
      </c>
      <c r="E117" s="20">
        <v>5.1956154234332898E-2</v>
      </c>
    </row>
    <row r="118" spans="1:5" s="2" customFormat="1" x14ac:dyDescent="0.25">
      <c r="A118" s="55">
        <v>310980</v>
      </c>
      <c r="B118" s="56">
        <v>980</v>
      </c>
      <c r="C118" s="14" t="s">
        <v>77</v>
      </c>
      <c r="D118" s="61">
        <v>202.83</v>
      </c>
      <c r="E118" s="20">
        <v>3.4566427537474138E-2</v>
      </c>
    </row>
    <row r="119" spans="1:5" s="2" customFormat="1" x14ac:dyDescent="0.25">
      <c r="A119" s="55">
        <v>310990</v>
      </c>
      <c r="B119" s="56">
        <v>990</v>
      </c>
      <c r="C119" s="14" t="s">
        <v>578</v>
      </c>
      <c r="D119" s="61">
        <v>155.79</v>
      </c>
      <c r="E119" s="20">
        <v>2.6549838515323648E-2</v>
      </c>
    </row>
    <row r="120" spans="1:5" s="2" customFormat="1" x14ac:dyDescent="0.25">
      <c r="A120" s="55">
        <v>311000</v>
      </c>
      <c r="B120" s="56">
        <v>1000</v>
      </c>
      <c r="C120" s="14" t="s">
        <v>579</v>
      </c>
      <c r="D120" s="61">
        <v>542.24</v>
      </c>
      <c r="E120" s="20">
        <v>9.2408912231523824E-2</v>
      </c>
    </row>
    <row r="121" spans="1:5" s="2" customFormat="1" x14ac:dyDescent="0.25">
      <c r="A121" s="55">
        <v>311010</v>
      </c>
      <c r="B121" s="56">
        <v>1010</v>
      </c>
      <c r="C121" s="14" t="s">
        <v>78</v>
      </c>
      <c r="D121" s="61">
        <v>107.07</v>
      </c>
      <c r="E121" s="20">
        <v>1.8246942742382071E-2</v>
      </c>
    </row>
    <row r="122" spans="1:5" s="2" customFormat="1" x14ac:dyDescent="0.25">
      <c r="A122" s="55">
        <v>311020</v>
      </c>
      <c r="B122" s="56">
        <v>1020</v>
      </c>
      <c r="C122" s="14" t="s">
        <v>79</v>
      </c>
      <c r="D122" s="61">
        <v>83</v>
      </c>
      <c r="E122" s="20">
        <v>1.4144916854559746E-2</v>
      </c>
    </row>
    <row r="123" spans="1:5" s="2" customFormat="1" x14ac:dyDescent="0.25">
      <c r="A123" s="55">
        <v>311030</v>
      </c>
      <c r="B123" s="56">
        <v>1030</v>
      </c>
      <c r="C123" s="14" t="s">
        <v>80</v>
      </c>
      <c r="D123" s="61">
        <v>712.1</v>
      </c>
      <c r="E123" s="20">
        <v>0.12135656978472284</v>
      </c>
    </row>
    <row r="124" spans="1:5" s="2" customFormat="1" x14ac:dyDescent="0.25">
      <c r="A124" s="55">
        <v>311040</v>
      </c>
      <c r="B124" s="56">
        <v>1040</v>
      </c>
      <c r="C124" s="14" t="s">
        <v>81</v>
      </c>
      <c r="D124" s="61">
        <v>222.18</v>
      </c>
      <c r="E124" s="20">
        <v>3.7864067792121502E-2</v>
      </c>
    </row>
    <row r="125" spans="1:5" s="2" customFormat="1" x14ac:dyDescent="0.25">
      <c r="A125" s="55">
        <v>311050</v>
      </c>
      <c r="B125" s="56">
        <v>1050</v>
      </c>
      <c r="C125" s="14" t="s">
        <v>82</v>
      </c>
      <c r="D125" s="61">
        <v>527.96</v>
      </c>
      <c r="E125" s="20">
        <v>8.997530484979957E-2</v>
      </c>
    </row>
    <row r="126" spans="1:5" s="2" customFormat="1" x14ac:dyDescent="0.25">
      <c r="A126" s="55">
        <v>311060</v>
      </c>
      <c r="B126" s="56">
        <v>1060</v>
      </c>
      <c r="C126" s="14" t="s">
        <v>580</v>
      </c>
      <c r="D126" s="61">
        <v>244.01</v>
      </c>
      <c r="E126" s="20">
        <v>4.1584351345555708E-2</v>
      </c>
    </row>
    <row r="127" spans="1:5" s="2" customFormat="1" x14ac:dyDescent="0.25">
      <c r="A127" s="55">
        <v>311070</v>
      </c>
      <c r="B127" s="56">
        <v>1070</v>
      </c>
      <c r="C127" s="14" t="s">
        <v>83</v>
      </c>
      <c r="D127" s="61">
        <v>245.44</v>
      </c>
      <c r="E127" s="20">
        <v>4.1828052925098128E-2</v>
      </c>
    </row>
    <row r="128" spans="1:5" s="2" customFormat="1" x14ac:dyDescent="0.25">
      <c r="A128" s="55">
        <v>311080</v>
      </c>
      <c r="B128" s="56">
        <v>1080</v>
      </c>
      <c r="C128" s="14" t="s">
        <v>581</v>
      </c>
      <c r="D128" s="61">
        <v>442.81</v>
      </c>
      <c r="E128" s="20">
        <v>7.5463983522501221E-2</v>
      </c>
    </row>
    <row r="129" spans="1:5" s="2" customFormat="1" x14ac:dyDescent="0.25">
      <c r="A129" s="55">
        <v>311090</v>
      </c>
      <c r="B129" s="56">
        <v>1090</v>
      </c>
      <c r="C129" s="14" t="s">
        <v>84</v>
      </c>
      <c r="D129" s="61">
        <v>335.24</v>
      </c>
      <c r="E129" s="20">
        <v>5.7131830437621801E-2</v>
      </c>
    </row>
    <row r="130" spans="1:5" s="2" customFormat="1" x14ac:dyDescent="0.25">
      <c r="A130" s="55">
        <v>311100</v>
      </c>
      <c r="B130" s="56">
        <v>1100</v>
      </c>
      <c r="C130" s="14" t="s">
        <v>85</v>
      </c>
      <c r="D130" s="61">
        <v>576.94000000000005</v>
      </c>
      <c r="E130" s="20">
        <v>9.8322510000839775E-2</v>
      </c>
    </row>
    <row r="131" spans="1:5" s="2" customFormat="1" x14ac:dyDescent="0.25">
      <c r="A131" s="55">
        <v>311110</v>
      </c>
      <c r="B131" s="56">
        <v>1110</v>
      </c>
      <c r="C131" s="14" t="s">
        <v>86</v>
      </c>
      <c r="D131" s="61">
        <v>3652.37</v>
      </c>
      <c r="E131" s="20">
        <v>0.62243939725407693</v>
      </c>
    </row>
    <row r="132" spans="1:5" s="2" customFormat="1" x14ac:dyDescent="0.25">
      <c r="A132" s="55">
        <v>311115</v>
      </c>
      <c r="B132" s="56">
        <v>1115</v>
      </c>
      <c r="C132" s="14" t="s">
        <v>87</v>
      </c>
      <c r="D132" s="61">
        <v>510.37</v>
      </c>
      <c r="E132" s="20">
        <v>8.6977605000742864E-2</v>
      </c>
    </row>
    <row r="133" spans="1:5" s="2" customFormat="1" x14ac:dyDescent="0.25">
      <c r="A133" s="55">
        <v>311120</v>
      </c>
      <c r="B133" s="56">
        <v>1120</v>
      </c>
      <c r="C133" s="14" t="s">
        <v>88</v>
      </c>
      <c r="D133" s="61">
        <v>527.9</v>
      </c>
      <c r="E133" s="20">
        <v>8.9965079608699886E-2</v>
      </c>
    </row>
    <row r="134" spans="1:5" s="2" customFormat="1" x14ac:dyDescent="0.25">
      <c r="A134" s="55">
        <v>311130</v>
      </c>
      <c r="B134" s="56">
        <v>1130</v>
      </c>
      <c r="C134" s="14" t="s">
        <v>484</v>
      </c>
      <c r="D134" s="61">
        <v>274.10000000000002</v>
      </c>
      <c r="E134" s="20">
        <v>4.6712309757046114E-2</v>
      </c>
    </row>
    <row r="135" spans="1:5" s="2" customFormat="1" x14ac:dyDescent="0.25">
      <c r="A135" s="55">
        <v>311140</v>
      </c>
      <c r="B135" s="56">
        <v>1140</v>
      </c>
      <c r="C135" s="14" t="s">
        <v>89</v>
      </c>
      <c r="D135" s="61">
        <v>1268.3900000000001</v>
      </c>
      <c r="E135" s="20">
        <v>0.21615989264042212</v>
      </c>
    </row>
    <row r="136" spans="1:5" s="2" customFormat="1" x14ac:dyDescent="0.25">
      <c r="A136" s="55">
        <v>311150</v>
      </c>
      <c r="B136" s="56">
        <v>1150</v>
      </c>
      <c r="C136" s="14" t="s">
        <v>90</v>
      </c>
      <c r="D136" s="61">
        <v>708.84</v>
      </c>
      <c r="E136" s="20">
        <v>0.12080099835164015</v>
      </c>
    </row>
    <row r="137" spans="1:5" s="2" customFormat="1" x14ac:dyDescent="0.25">
      <c r="A137" s="55">
        <v>311160</v>
      </c>
      <c r="B137" s="56">
        <v>1160</v>
      </c>
      <c r="C137" s="14" t="s">
        <v>91</v>
      </c>
      <c r="D137" s="61">
        <v>770.3</v>
      </c>
      <c r="E137" s="20">
        <v>0.13127505365141412</v>
      </c>
    </row>
    <row r="138" spans="1:5" s="2" customFormat="1" x14ac:dyDescent="0.25">
      <c r="A138" s="55">
        <v>311170</v>
      </c>
      <c r="B138" s="56">
        <v>1170</v>
      </c>
      <c r="C138" s="14" t="s">
        <v>582</v>
      </c>
      <c r="D138" s="61">
        <v>175.84</v>
      </c>
      <c r="E138" s="20">
        <v>2.9966773249467296E-2</v>
      </c>
    </row>
    <row r="139" spans="1:5" s="2" customFormat="1" x14ac:dyDescent="0.25">
      <c r="A139" s="55">
        <v>311180</v>
      </c>
      <c r="B139" s="56">
        <v>1180</v>
      </c>
      <c r="C139" s="14" t="s">
        <v>583</v>
      </c>
      <c r="D139" s="61">
        <v>845.95</v>
      </c>
      <c r="E139" s="20">
        <v>0.14416737847126287</v>
      </c>
    </row>
    <row r="140" spans="1:5" s="2" customFormat="1" x14ac:dyDescent="0.25">
      <c r="A140" s="55">
        <v>311190</v>
      </c>
      <c r="B140" s="56">
        <v>1190</v>
      </c>
      <c r="C140" s="14" t="s">
        <v>92</v>
      </c>
      <c r="D140" s="61">
        <v>213.04</v>
      </c>
      <c r="E140" s="20">
        <v>3.630642273126998E-2</v>
      </c>
    </row>
    <row r="141" spans="1:5" s="2" customFormat="1" x14ac:dyDescent="0.25">
      <c r="A141" s="55">
        <v>311200</v>
      </c>
      <c r="B141" s="56">
        <v>1200</v>
      </c>
      <c r="C141" s="14" t="s">
        <v>93</v>
      </c>
      <c r="D141" s="61">
        <v>720.67</v>
      </c>
      <c r="E141" s="20">
        <v>0.12281707505512737</v>
      </c>
    </row>
    <row r="142" spans="1:5" s="2" customFormat="1" x14ac:dyDescent="0.25">
      <c r="A142" s="55">
        <v>311205</v>
      </c>
      <c r="B142" s="56">
        <v>1205</v>
      </c>
      <c r="C142" s="14" t="s">
        <v>94</v>
      </c>
      <c r="D142" s="61">
        <v>141.88</v>
      </c>
      <c r="E142" s="20">
        <v>2.4179286787047432E-2</v>
      </c>
    </row>
    <row r="143" spans="1:5" s="2" customFormat="1" x14ac:dyDescent="0.25">
      <c r="A143" s="55">
        <v>311210</v>
      </c>
      <c r="B143" s="56">
        <v>1210</v>
      </c>
      <c r="C143" s="14" t="s">
        <v>584</v>
      </c>
      <c r="D143" s="61">
        <v>130.72999999999999</v>
      </c>
      <c r="E143" s="20">
        <v>2.2279096149356574E-2</v>
      </c>
    </row>
    <row r="144" spans="1:5" s="2" customFormat="1" x14ac:dyDescent="0.25">
      <c r="A144" s="55">
        <v>311220</v>
      </c>
      <c r="B144" s="56">
        <v>1220</v>
      </c>
      <c r="C144" s="14" t="s">
        <v>95</v>
      </c>
      <c r="D144" s="61">
        <v>110.8</v>
      </c>
      <c r="E144" s="20">
        <v>1.8882611897412287E-2</v>
      </c>
    </row>
    <row r="145" spans="1:5" s="2" customFormat="1" x14ac:dyDescent="0.25">
      <c r="A145" s="55">
        <v>311230</v>
      </c>
      <c r="B145" s="56">
        <v>1230</v>
      </c>
      <c r="C145" s="14" t="s">
        <v>96</v>
      </c>
      <c r="D145" s="61">
        <v>964.89</v>
      </c>
      <c r="E145" s="20">
        <v>0.16443721474453196</v>
      </c>
    </row>
    <row r="146" spans="1:5" s="2" customFormat="1" x14ac:dyDescent="0.25">
      <c r="A146" s="55">
        <v>311240</v>
      </c>
      <c r="B146" s="56">
        <v>1240</v>
      </c>
      <c r="C146" s="14" t="s">
        <v>97</v>
      </c>
      <c r="D146" s="61">
        <v>296.95</v>
      </c>
      <c r="E146" s="20">
        <v>5.06064224091749E-2</v>
      </c>
    </row>
    <row r="147" spans="1:5" s="2" customFormat="1" x14ac:dyDescent="0.25">
      <c r="A147" s="55">
        <v>311250</v>
      </c>
      <c r="B147" s="56">
        <v>1250</v>
      </c>
      <c r="C147" s="14" t="s">
        <v>98</v>
      </c>
      <c r="D147" s="61">
        <v>94.72</v>
      </c>
      <c r="E147" s="20">
        <v>1.6142247282697579E-2</v>
      </c>
    </row>
    <row r="148" spans="1:5" s="2" customFormat="1" x14ac:dyDescent="0.25">
      <c r="A148" s="55">
        <v>311260</v>
      </c>
      <c r="B148" s="56">
        <v>1260</v>
      </c>
      <c r="C148" s="14" t="s">
        <v>585</v>
      </c>
      <c r="D148" s="61">
        <v>623.29</v>
      </c>
      <c r="E148" s="20">
        <v>0.1062215087503439</v>
      </c>
    </row>
    <row r="149" spans="1:5" s="2" customFormat="1" x14ac:dyDescent="0.25">
      <c r="A149" s="55">
        <v>311265</v>
      </c>
      <c r="B149" s="56">
        <v>1265</v>
      </c>
      <c r="C149" s="14" t="s">
        <v>586</v>
      </c>
      <c r="D149" s="61">
        <v>279.27</v>
      </c>
      <c r="E149" s="20">
        <v>4.7593384698468674E-2</v>
      </c>
    </row>
    <row r="150" spans="1:5" s="2" customFormat="1" x14ac:dyDescent="0.25">
      <c r="A150" s="55">
        <v>311270</v>
      </c>
      <c r="B150" s="56">
        <v>1270</v>
      </c>
      <c r="C150" s="14" t="s">
        <v>587</v>
      </c>
      <c r="D150" s="61">
        <v>972.92</v>
      </c>
      <c r="E150" s="20">
        <v>0.16580569284503938</v>
      </c>
    </row>
    <row r="151" spans="1:5" s="2" customFormat="1" x14ac:dyDescent="0.25">
      <c r="A151" s="55">
        <v>311280</v>
      </c>
      <c r="B151" s="56">
        <v>1280</v>
      </c>
      <c r="C151" s="14" t="s">
        <v>588</v>
      </c>
      <c r="D151" s="61">
        <v>520.89</v>
      </c>
      <c r="E151" s="20">
        <v>8.8770430606887066E-2</v>
      </c>
    </row>
    <row r="152" spans="1:5" s="2" customFormat="1" x14ac:dyDescent="0.25">
      <c r="A152" s="55">
        <v>311290</v>
      </c>
      <c r="B152" s="56">
        <v>1290</v>
      </c>
      <c r="C152" s="14" t="s">
        <v>99</v>
      </c>
      <c r="D152" s="61">
        <v>187.84</v>
      </c>
      <c r="E152" s="20">
        <v>3.2011821469403651E-2</v>
      </c>
    </row>
    <row r="153" spans="1:5" s="2" customFormat="1" x14ac:dyDescent="0.25">
      <c r="A153" s="55">
        <v>311300</v>
      </c>
      <c r="B153" s="56">
        <v>1300</v>
      </c>
      <c r="C153" s="14" t="s">
        <v>589</v>
      </c>
      <c r="D153" s="61">
        <v>1243.51</v>
      </c>
      <c r="E153" s="20">
        <v>0.21191982599775408</v>
      </c>
    </row>
    <row r="154" spans="1:5" s="2" customFormat="1" x14ac:dyDescent="0.25">
      <c r="A154" s="55">
        <v>311310</v>
      </c>
      <c r="B154" s="56">
        <v>1310</v>
      </c>
      <c r="C154" s="14" t="s">
        <v>590</v>
      </c>
      <c r="D154" s="61">
        <v>159.82</v>
      </c>
      <c r="E154" s="20">
        <v>2.7236633875852272E-2</v>
      </c>
    </row>
    <row r="155" spans="1:5" s="2" customFormat="1" x14ac:dyDescent="0.25">
      <c r="A155" s="55">
        <v>311320</v>
      </c>
      <c r="B155" s="56">
        <v>1320</v>
      </c>
      <c r="C155" s="14" t="s">
        <v>591</v>
      </c>
      <c r="D155" s="61">
        <v>488.02</v>
      </c>
      <c r="E155" s="20">
        <v>8.3168702691111415E-2</v>
      </c>
    </row>
    <row r="156" spans="1:5" s="2" customFormat="1" x14ac:dyDescent="0.25">
      <c r="A156" s="55">
        <v>311330</v>
      </c>
      <c r="B156" s="56">
        <v>1330</v>
      </c>
      <c r="C156" s="14" t="s">
        <v>100</v>
      </c>
      <c r="D156" s="61">
        <v>353.44</v>
      </c>
      <c r="E156" s="20">
        <v>6.0233486904525256E-2</v>
      </c>
    </row>
    <row r="157" spans="1:5" s="2" customFormat="1" x14ac:dyDescent="0.25">
      <c r="A157" s="55">
        <v>311340</v>
      </c>
      <c r="B157" s="56">
        <v>1340</v>
      </c>
      <c r="C157" s="14" t="s">
        <v>101</v>
      </c>
      <c r="D157" s="61">
        <v>1258.69</v>
      </c>
      <c r="E157" s="20">
        <v>0.2145068119959736</v>
      </c>
    </row>
    <row r="158" spans="1:5" s="2" customFormat="1" x14ac:dyDescent="0.25">
      <c r="A158" s="55">
        <v>311350</v>
      </c>
      <c r="B158" s="56">
        <v>1350</v>
      </c>
      <c r="C158" s="14" t="s">
        <v>102</v>
      </c>
      <c r="D158" s="61">
        <v>1457.59</v>
      </c>
      <c r="E158" s="20">
        <v>0.24840348624141856</v>
      </c>
    </row>
    <row r="159" spans="1:5" s="2" customFormat="1" x14ac:dyDescent="0.25">
      <c r="A159" s="55">
        <v>311360</v>
      </c>
      <c r="B159" s="56">
        <v>1360</v>
      </c>
      <c r="C159" s="14" t="s">
        <v>592</v>
      </c>
      <c r="D159" s="61">
        <v>180.72</v>
      </c>
      <c r="E159" s="20">
        <v>3.0798426192241418E-2</v>
      </c>
    </row>
    <row r="160" spans="1:5" s="2" customFormat="1" x14ac:dyDescent="0.25">
      <c r="A160" s="55">
        <v>311370</v>
      </c>
      <c r="B160" s="56">
        <v>1370</v>
      </c>
      <c r="C160" s="14" t="s">
        <v>103</v>
      </c>
      <c r="D160" s="61">
        <v>3199.5</v>
      </c>
      <c r="E160" s="20">
        <v>0.54526098164052905</v>
      </c>
    </row>
    <row r="161" spans="1:5" s="2" customFormat="1" x14ac:dyDescent="0.25">
      <c r="A161" s="55">
        <v>311380</v>
      </c>
      <c r="B161" s="56">
        <v>1380</v>
      </c>
      <c r="C161" s="14" t="s">
        <v>593</v>
      </c>
      <c r="D161" s="61">
        <v>259.32</v>
      </c>
      <c r="E161" s="20">
        <v>4.4193492032824501E-2</v>
      </c>
    </row>
    <row r="162" spans="1:5" s="2" customFormat="1" x14ac:dyDescent="0.25">
      <c r="A162" s="55">
        <v>311390</v>
      </c>
      <c r="B162" s="56">
        <v>1390</v>
      </c>
      <c r="C162" s="14" t="s">
        <v>433</v>
      </c>
      <c r="D162" s="61">
        <v>506.89</v>
      </c>
      <c r="E162" s="20">
        <v>8.638454101696133E-2</v>
      </c>
    </row>
    <row r="163" spans="1:5" s="2" customFormat="1" x14ac:dyDescent="0.25">
      <c r="A163" s="55">
        <v>311400</v>
      </c>
      <c r="B163" s="56">
        <v>1400</v>
      </c>
      <c r="C163" s="14" t="s">
        <v>434</v>
      </c>
      <c r="D163" s="61">
        <v>359.1</v>
      </c>
      <c r="E163" s="20">
        <v>6.1198067981595244E-2</v>
      </c>
    </row>
    <row r="164" spans="1:5" s="2" customFormat="1" x14ac:dyDescent="0.25">
      <c r="A164" s="55">
        <v>311410</v>
      </c>
      <c r="B164" s="56">
        <v>1410</v>
      </c>
      <c r="C164" s="14" t="s">
        <v>449</v>
      </c>
      <c r="D164" s="61">
        <v>322.54000000000002</v>
      </c>
      <c r="E164" s="20">
        <v>5.4967487738189172E-2</v>
      </c>
    </row>
    <row r="165" spans="1:5" s="2" customFormat="1" x14ac:dyDescent="0.25">
      <c r="A165" s="55">
        <v>311420</v>
      </c>
      <c r="B165" s="56">
        <v>1420</v>
      </c>
      <c r="C165" s="14" t="s">
        <v>485</v>
      </c>
      <c r="D165" s="61">
        <v>454.77</v>
      </c>
      <c r="E165" s="20">
        <v>7.7502214915037781E-2</v>
      </c>
    </row>
    <row r="166" spans="1:5" s="2" customFormat="1" x14ac:dyDescent="0.25">
      <c r="A166" s="55">
        <v>311430</v>
      </c>
      <c r="B166" s="56">
        <v>1430</v>
      </c>
      <c r="C166" s="14" t="s">
        <v>594</v>
      </c>
      <c r="D166" s="61">
        <v>1306.92</v>
      </c>
      <c r="E166" s="20">
        <v>0.22272620163326776</v>
      </c>
    </row>
    <row r="167" spans="1:5" s="2" customFormat="1" x14ac:dyDescent="0.25">
      <c r="A167" s="55">
        <v>311440</v>
      </c>
      <c r="B167" s="56">
        <v>1440</v>
      </c>
      <c r="C167" s="14" t="s">
        <v>486</v>
      </c>
      <c r="D167" s="61">
        <v>1064.33</v>
      </c>
      <c r="E167" s="20">
        <v>0.18138384766040452</v>
      </c>
    </row>
    <row r="168" spans="1:5" s="2" customFormat="1" x14ac:dyDescent="0.25">
      <c r="A168" s="55">
        <v>311450</v>
      </c>
      <c r="B168" s="56">
        <v>1450</v>
      </c>
      <c r="C168" s="14" t="s">
        <v>595</v>
      </c>
      <c r="D168" s="61">
        <v>400.9</v>
      </c>
      <c r="E168" s="20">
        <v>6.8321652614373521E-2</v>
      </c>
    </row>
    <row r="169" spans="1:5" s="2" customFormat="1" x14ac:dyDescent="0.25">
      <c r="A169" s="55">
        <v>311455</v>
      </c>
      <c r="B169" s="56">
        <v>1455</v>
      </c>
      <c r="C169" s="14" t="s">
        <v>104</v>
      </c>
      <c r="D169" s="61">
        <v>2068.46</v>
      </c>
      <c r="E169" s="20">
        <v>0.35250837008412833</v>
      </c>
    </row>
    <row r="170" spans="1:5" s="2" customFormat="1" x14ac:dyDescent="0.25">
      <c r="A170" s="55">
        <v>311460</v>
      </c>
      <c r="B170" s="56">
        <v>1460</v>
      </c>
      <c r="C170" s="14" t="s">
        <v>105</v>
      </c>
      <c r="D170" s="61">
        <v>728.5</v>
      </c>
      <c r="E170" s="20">
        <v>0.12415146901863586</v>
      </c>
    </row>
    <row r="171" spans="1:5" s="2" customFormat="1" x14ac:dyDescent="0.25">
      <c r="A171" s="55">
        <v>311470</v>
      </c>
      <c r="B171" s="56">
        <v>1470</v>
      </c>
      <c r="C171" s="14" t="s">
        <v>596</v>
      </c>
      <c r="D171" s="61">
        <v>80.709999999999994</v>
      </c>
      <c r="E171" s="20">
        <v>1.3754653485921893E-2</v>
      </c>
    </row>
    <row r="172" spans="1:5" s="2" customFormat="1" x14ac:dyDescent="0.25">
      <c r="A172" s="55">
        <v>311480</v>
      </c>
      <c r="B172" s="56">
        <v>1480</v>
      </c>
      <c r="C172" s="14" t="s">
        <v>106</v>
      </c>
      <c r="D172" s="61">
        <v>282.32</v>
      </c>
      <c r="E172" s="20">
        <v>4.8113167787702499E-2</v>
      </c>
    </row>
    <row r="173" spans="1:5" s="2" customFormat="1" x14ac:dyDescent="0.25">
      <c r="A173" s="55">
        <v>311490</v>
      </c>
      <c r="B173" s="56">
        <v>1490</v>
      </c>
      <c r="C173" s="14" t="s">
        <v>107</v>
      </c>
      <c r="D173" s="61">
        <v>157.61000000000001</v>
      </c>
      <c r="E173" s="20">
        <v>2.6860004162013999E-2</v>
      </c>
    </row>
    <row r="174" spans="1:5" s="2" customFormat="1" x14ac:dyDescent="0.25">
      <c r="A174" s="55">
        <v>311500</v>
      </c>
      <c r="B174" s="56">
        <v>1500</v>
      </c>
      <c r="C174" s="14" t="s">
        <v>108</v>
      </c>
      <c r="D174" s="61">
        <v>368.1</v>
      </c>
      <c r="E174" s="20">
        <v>6.2731854146547514E-2</v>
      </c>
    </row>
    <row r="175" spans="1:5" s="2" customFormat="1" x14ac:dyDescent="0.25">
      <c r="A175" s="55">
        <v>311510</v>
      </c>
      <c r="B175" s="56">
        <v>1510</v>
      </c>
      <c r="C175" s="14" t="s">
        <v>597</v>
      </c>
      <c r="D175" s="61">
        <v>666.67</v>
      </c>
      <c r="E175" s="20">
        <v>0.11361435806541381</v>
      </c>
    </row>
    <row r="176" spans="1:5" s="2" customFormat="1" x14ac:dyDescent="0.25">
      <c r="A176" s="55">
        <v>311520</v>
      </c>
      <c r="B176" s="56">
        <v>1520</v>
      </c>
      <c r="C176" s="14" t="s">
        <v>598</v>
      </c>
      <c r="D176" s="61">
        <v>273.18</v>
      </c>
      <c r="E176" s="20">
        <v>4.6555522726850984E-2</v>
      </c>
    </row>
    <row r="177" spans="1:5" s="2" customFormat="1" x14ac:dyDescent="0.25">
      <c r="A177" s="55">
        <v>311530</v>
      </c>
      <c r="B177" s="56">
        <v>1530</v>
      </c>
      <c r="C177" s="14" t="s">
        <v>109</v>
      </c>
      <c r="D177" s="61">
        <v>491.36</v>
      </c>
      <c r="E177" s="20">
        <v>8.3737907778993703E-2</v>
      </c>
    </row>
    <row r="178" spans="1:5" s="2" customFormat="1" x14ac:dyDescent="0.25">
      <c r="A178" s="55">
        <v>311535</v>
      </c>
      <c r="B178" s="56">
        <v>1535</v>
      </c>
      <c r="C178" s="14" t="s">
        <v>110</v>
      </c>
      <c r="D178" s="61">
        <v>238.21</v>
      </c>
      <c r="E178" s="20">
        <v>4.0595911372586474E-2</v>
      </c>
    </row>
    <row r="179" spans="1:5" s="2" customFormat="1" x14ac:dyDescent="0.25">
      <c r="A179" s="55">
        <v>311540</v>
      </c>
      <c r="B179" s="56">
        <v>1540</v>
      </c>
      <c r="C179" s="14" t="s">
        <v>599</v>
      </c>
      <c r="D179" s="61">
        <v>142.33000000000001</v>
      </c>
      <c r="E179" s="20">
        <v>2.4255976095295048E-2</v>
      </c>
    </row>
    <row r="180" spans="1:5" s="2" customFormat="1" x14ac:dyDescent="0.25">
      <c r="A180" s="55">
        <v>311545</v>
      </c>
      <c r="B180" s="56">
        <v>1545</v>
      </c>
      <c r="C180" s="14" t="s">
        <v>111</v>
      </c>
      <c r="D180" s="61">
        <v>418.25</v>
      </c>
      <c r="E180" s="20">
        <v>7.1278451499031503E-2</v>
      </c>
    </row>
    <row r="181" spans="1:5" s="2" customFormat="1" x14ac:dyDescent="0.25">
      <c r="A181" s="55">
        <v>311547</v>
      </c>
      <c r="B181" s="56">
        <v>1547</v>
      </c>
      <c r="C181" s="14" t="s">
        <v>112</v>
      </c>
      <c r="D181" s="61">
        <v>286.55</v>
      </c>
      <c r="E181" s="20">
        <v>4.8834047285230067E-2</v>
      </c>
    </row>
    <row r="182" spans="1:5" s="2" customFormat="1" x14ac:dyDescent="0.25">
      <c r="A182" s="55">
        <v>311550</v>
      </c>
      <c r="B182" s="56">
        <v>1550</v>
      </c>
      <c r="C182" s="14" t="s">
        <v>113</v>
      </c>
      <c r="D182" s="61">
        <v>101.06</v>
      </c>
      <c r="E182" s="20">
        <v>1.7222714425563952E-2</v>
      </c>
    </row>
    <row r="183" spans="1:5" s="2" customFormat="1" x14ac:dyDescent="0.25">
      <c r="A183" s="55">
        <v>311560</v>
      </c>
      <c r="B183" s="56">
        <v>1560</v>
      </c>
      <c r="C183" s="14" t="s">
        <v>600</v>
      </c>
      <c r="D183" s="61">
        <v>281.56</v>
      </c>
      <c r="E183" s="20">
        <v>4.7983648067106532E-2</v>
      </c>
    </row>
    <row r="184" spans="1:5" s="2" customFormat="1" x14ac:dyDescent="0.25">
      <c r="A184" s="55">
        <v>311570</v>
      </c>
      <c r="B184" s="56">
        <v>1570</v>
      </c>
      <c r="C184" s="14" t="s">
        <v>450</v>
      </c>
      <c r="D184" s="61">
        <v>204.8</v>
      </c>
      <c r="E184" s="20">
        <v>3.4902156286913691E-2</v>
      </c>
    </row>
    <row r="185" spans="1:5" s="2" customFormat="1" x14ac:dyDescent="0.25">
      <c r="A185" s="55">
        <v>311580</v>
      </c>
      <c r="B185" s="56">
        <v>1580</v>
      </c>
      <c r="C185" s="14" t="s">
        <v>114</v>
      </c>
      <c r="D185" s="61">
        <v>322.83999999999997</v>
      </c>
      <c r="E185" s="20">
        <v>5.5018613943687573E-2</v>
      </c>
    </row>
    <row r="186" spans="1:5" s="2" customFormat="1" x14ac:dyDescent="0.25">
      <c r="A186" s="55">
        <v>311590</v>
      </c>
      <c r="B186" s="56">
        <v>1590</v>
      </c>
      <c r="C186" s="14" t="s">
        <v>601</v>
      </c>
      <c r="D186" s="61">
        <v>152.88</v>
      </c>
      <c r="E186" s="20">
        <v>2.6053914321989086E-2</v>
      </c>
    </row>
    <row r="187" spans="1:5" s="2" customFormat="1" x14ac:dyDescent="0.25">
      <c r="A187" s="55">
        <v>311600</v>
      </c>
      <c r="B187" s="56">
        <v>1600</v>
      </c>
      <c r="C187" s="14" t="s">
        <v>602</v>
      </c>
      <c r="D187" s="61">
        <v>213.32</v>
      </c>
      <c r="E187" s="20">
        <v>3.6354140523068491E-2</v>
      </c>
    </row>
    <row r="188" spans="1:5" s="2" customFormat="1" x14ac:dyDescent="0.25">
      <c r="A188" s="55">
        <v>311610</v>
      </c>
      <c r="B188" s="56">
        <v>1610</v>
      </c>
      <c r="C188" s="14" t="s">
        <v>487</v>
      </c>
      <c r="D188" s="61">
        <v>829</v>
      </c>
      <c r="E188" s="20">
        <v>0.14127874786060277</v>
      </c>
    </row>
    <row r="189" spans="1:5" s="2" customFormat="1" x14ac:dyDescent="0.25">
      <c r="A189" s="55">
        <v>311615</v>
      </c>
      <c r="B189" s="56">
        <v>1615</v>
      </c>
      <c r="C189" s="14" t="s">
        <v>603</v>
      </c>
      <c r="D189" s="61">
        <v>3252.63</v>
      </c>
      <c r="E189" s="20">
        <v>0.55431543263429728</v>
      </c>
    </row>
    <row r="190" spans="1:5" s="2" customFormat="1" x14ac:dyDescent="0.25">
      <c r="A190" s="55">
        <v>311620</v>
      </c>
      <c r="B190" s="56">
        <v>1620</v>
      </c>
      <c r="C190" s="14" t="s">
        <v>115</v>
      </c>
      <c r="D190" s="61">
        <v>252.64</v>
      </c>
      <c r="E190" s="20">
        <v>4.3055081857059932E-2</v>
      </c>
    </row>
    <row r="191" spans="1:5" s="2" customFormat="1" x14ac:dyDescent="0.25">
      <c r="A191" s="55">
        <v>311630</v>
      </c>
      <c r="B191" s="56">
        <v>1630</v>
      </c>
      <c r="C191" s="14" t="s">
        <v>604</v>
      </c>
      <c r="D191" s="61">
        <v>153.61000000000001</v>
      </c>
      <c r="E191" s="20">
        <v>2.6178321422035213E-2</v>
      </c>
    </row>
    <row r="192" spans="1:5" s="2" customFormat="1" x14ac:dyDescent="0.25">
      <c r="A192" s="55">
        <v>311640</v>
      </c>
      <c r="B192" s="56">
        <v>1640</v>
      </c>
      <c r="C192" s="14" t="s">
        <v>116</v>
      </c>
      <c r="D192" s="61">
        <v>242.84</v>
      </c>
      <c r="E192" s="20">
        <v>4.1384959144111916E-2</v>
      </c>
    </row>
    <row r="193" spans="1:5" s="2" customFormat="1" x14ac:dyDescent="0.25">
      <c r="A193" s="55">
        <v>311650</v>
      </c>
      <c r="B193" s="56">
        <v>1650</v>
      </c>
      <c r="C193" s="14" t="s">
        <v>605</v>
      </c>
      <c r="D193" s="61">
        <v>720.23</v>
      </c>
      <c r="E193" s="20">
        <v>0.12274208995372972</v>
      </c>
    </row>
    <row r="194" spans="1:5" s="2" customFormat="1" x14ac:dyDescent="0.25">
      <c r="A194" s="55">
        <v>311660</v>
      </c>
      <c r="B194" s="56">
        <v>1660</v>
      </c>
      <c r="C194" s="14" t="s">
        <v>606</v>
      </c>
      <c r="D194" s="61">
        <v>631.11</v>
      </c>
      <c r="E194" s="20">
        <v>0.10755419850700244</v>
      </c>
    </row>
    <row r="195" spans="1:5" s="2" customFormat="1" x14ac:dyDescent="0.25">
      <c r="A195" s="55">
        <v>311670</v>
      </c>
      <c r="B195" s="56">
        <v>1670</v>
      </c>
      <c r="C195" s="14" t="s">
        <v>117</v>
      </c>
      <c r="D195" s="61">
        <v>106.54</v>
      </c>
      <c r="E195" s="20">
        <v>1.8156619779334887E-2</v>
      </c>
    </row>
    <row r="196" spans="1:5" s="2" customFormat="1" x14ac:dyDescent="0.25">
      <c r="A196" s="55">
        <v>311680</v>
      </c>
      <c r="B196" s="56">
        <v>1680</v>
      </c>
      <c r="C196" s="14" t="s">
        <v>118</v>
      </c>
      <c r="D196" s="61">
        <v>348.28</v>
      </c>
      <c r="E196" s="20">
        <v>5.9354116169952634E-2</v>
      </c>
    </row>
    <row r="197" spans="1:5" s="2" customFormat="1" x14ac:dyDescent="0.25">
      <c r="A197" s="55">
        <v>311690</v>
      </c>
      <c r="B197" s="56">
        <v>1690</v>
      </c>
      <c r="C197" s="14" t="s">
        <v>119</v>
      </c>
      <c r="D197" s="61">
        <v>1040.31</v>
      </c>
      <c r="E197" s="20">
        <v>0.17729034280683192</v>
      </c>
    </row>
    <row r="198" spans="1:5" s="2" customFormat="1" x14ac:dyDescent="0.25">
      <c r="A198" s="55">
        <v>311700</v>
      </c>
      <c r="B198" s="56">
        <v>1700</v>
      </c>
      <c r="C198" s="14" t="s">
        <v>120</v>
      </c>
      <c r="D198" s="61">
        <v>654.66</v>
      </c>
      <c r="E198" s="20">
        <v>0.11156760563862751</v>
      </c>
    </row>
    <row r="199" spans="1:5" s="2" customFormat="1" x14ac:dyDescent="0.25">
      <c r="A199" s="55">
        <v>311710</v>
      </c>
      <c r="B199" s="56">
        <v>1710</v>
      </c>
      <c r="C199" s="14" t="s">
        <v>607</v>
      </c>
      <c r="D199" s="61">
        <v>352.4</v>
      </c>
      <c r="E199" s="20">
        <v>6.0056249392130771E-2</v>
      </c>
    </row>
    <row r="200" spans="1:5" s="2" customFormat="1" x14ac:dyDescent="0.25">
      <c r="A200" s="55">
        <v>311720</v>
      </c>
      <c r="B200" s="56">
        <v>1720</v>
      </c>
      <c r="C200" s="14" t="s">
        <v>608</v>
      </c>
      <c r="D200" s="61">
        <v>102.26</v>
      </c>
      <c r="E200" s="20">
        <v>1.7427219247557586E-2</v>
      </c>
    </row>
    <row r="201" spans="1:5" s="2" customFormat="1" x14ac:dyDescent="0.25">
      <c r="A201" s="55">
        <v>311730</v>
      </c>
      <c r="B201" s="56">
        <v>1730</v>
      </c>
      <c r="C201" s="14" t="s">
        <v>609</v>
      </c>
      <c r="D201" s="61">
        <v>1335.34</v>
      </c>
      <c r="E201" s="20">
        <v>0.22756955750081698</v>
      </c>
    </row>
    <row r="202" spans="1:5" s="2" customFormat="1" x14ac:dyDescent="0.25">
      <c r="A202" s="55">
        <v>311740</v>
      </c>
      <c r="B202" s="56">
        <v>1740</v>
      </c>
      <c r="C202" s="14" t="s">
        <v>610</v>
      </c>
      <c r="D202" s="61">
        <v>254.11</v>
      </c>
      <c r="E202" s="20">
        <v>4.3305600264002139E-2</v>
      </c>
    </row>
    <row r="203" spans="1:5" s="2" customFormat="1" x14ac:dyDescent="0.25">
      <c r="A203" s="55">
        <v>311750</v>
      </c>
      <c r="B203" s="56">
        <v>1750</v>
      </c>
      <c r="C203" s="14" t="s">
        <v>611</v>
      </c>
      <c r="D203" s="61">
        <v>1718.74</v>
      </c>
      <c r="E203" s="20">
        <v>0.29290884812778339</v>
      </c>
    </row>
    <row r="204" spans="1:5" s="2" customFormat="1" x14ac:dyDescent="0.25">
      <c r="A204" s="55">
        <v>311760</v>
      </c>
      <c r="B204" s="56">
        <v>1760</v>
      </c>
      <c r="C204" s="14" t="s">
        <v>612</v>
      </c>
      <c r="D204" s="61">
        <v>247.28</v>
      </c>
      <c r="E204" s="20">
        <v>4.2141626985488366E-2</v>
      </c>
    </row>
    <row r="205" spans="1:5" s="2" customFormat="1" x14ac:dyDescent="0.25">
      <c r="A205" s="55">
        <v>311770</v>
      </c>
      <c r="B205" s="56">
        <v>1770</v>
      </c>
      <c r="C205" s="14" t="s">
        <v>613</v>
      </c>
      <c r="D205" s="61">
        <v>370.34</v>
      </c>
      <c r="E205" s="20">
        <v>6.3113596480935619E-2</v>
      </c>
    </row>
    <row r="206" spans="1:5" s="2" customFormat="1" x14ac:dyDescent="0.25">
      <c r="A206" s="55">
        <v>311780</v>
      </c>
      <c r="B206" s="56">
        <v>1780</v>
      </c>
      <c r="C206" s="14" t="s">
        <v>614</v>
      </c>
      <c r="D206" s="61">
        <v>180.62</v>
      </c>
      <c r="E206" s="20">
        <v>3.0781384123741946E-2</v>
      </c>
    </row>
    <row r="207" spans="1:5" s="2" customFormat="1" x14ac:dyDescent="0.25">
      <c r="A207" s="55">
        <v>311783</v>
      </c>
      <c r="B207" s="56">
        <v>1783</v>
      </c>
      <c r="C207" s="14" t="s">
        <v>615</v>
      </c>
      <c r="D207" s="61">
        <v>1608.71</v>
      </c>
      <c r="E207" s="20">
        <v>0.274157460157817</v>
      </c>
    </row>
    <row r="208" spans="1:5" s="2" customFormat="1" x14ac:dyDescent="0.25">
      <c r="A208" s="55">
        <v>311787</v>
      </c>
      <c r="B208" s="56">
        <v>1787</v>
      </c>
      <c r="C208" s="14" t="s">
        <v>121</v>
      </c>
      <c r="D208" s="61">
        <v>41.67</v>
      </c>
      <c r="E208" s="20">
        <v>7.101429943728972E-3</v>
      </c>
    </row>
    <row r="209" spans="1:5" s="2" customFormat="1" x14ac:dyDescent="0.25">
      <c r="A209" s="55">
        <v>311790</v>
      </c>
      <c r="B209" s="56">
        <v>1790</v>
      </c>
      <c r="C209" s="14" t="s">
        <v>122</v>
      </c>
      <c r="D209" s="61">
        <v>206.01</v>
      </c>
      <c r="E209" s="20">
        <v>3.510836531575727E-2</v>
      </c>
    </row>
    <row r="210" spans="1:5" s="2" customFormat="1" x14ac:dyDescent="0.25">
      <c r="A210" s="55">
        <v>311800</v>
      </c>
      <c r="B210" s="56">
        <v>1800</v>
      </c>
      <c r="C210" s="14" t="s">
        <v>123</v>
      </c>
      <c r="D210" s="61">
        <v>305.08999999999997</v>
      </c>
      <c r="E210" s="20">
        <v>5.1993646785031725E-2</v>
      </c>
    </row>
    <row r="211" spans="1:5" s="2" customFormat="1" x14ac:dyDescent="0.25">
      <c r="A211" s="55">
        <v>311810</v>
      </c>
      <c r="B211" s="56">
        <v>1810</v>
      </c>
      <c r="C211" s="14" t="s">
        <v>488</v>
      </c>
      <c r="D211" s="61">
        <v>406.34</v>
      </c>
      <c r="E211" s="20">
        <v>6.9248741140744668E-2</v>
      </c>
    </row>
    <row r="212" spans="1:5" s="2" customFormat="1" x14ac:dyDescent="0.25">
      <c r="A212" s="55">
        <v>311820</v>
      </c>
      <c r="B212" s="56">
        <v>1820</v>
      </c>
      <c r="C212" s="14" t="s">
        <v>124</v>
      </c>
      <c r="D212" s="61">
        <v>618.36</v>
      </c>
      <c r="E212" s="20">
        <v>0.10538133477332005</v>
      </c>
    </row>
    <row r="213" spans="1:5" s="2" customFormat="1" x14ac:dyDescent="0.25">
      <c r="A213" s="55">
        <v>311830</v>
      </c>
      <c r="B213" s="56">
        <v>1830</v>
      </c>
      <c r="C213" s="14" t="s">
        <v>125</v>
      </c>
      <c r="D213" s="61">
        <v>369.31</v>
      </c>
      <c r="E213" s="20">
        <v>6.2938063175391079E-2</v>
      </c>
    </row>
    <row r="214" spans="1:5" s="2" customFormat="1" x14ac:dyDescent="0.25">
      <c r="A214" s="55">
        <v>311840</v>
      </c>
      <c r="B214" s="56">
        <v>1840</v>
      </c>
      <c r="C214" s="14" t="s">
        <v>126</v>
      </c>
      <c r="D214" s="61">
        <v>1466.74</v>
      </c>
      <c r="E214" s="20">
        <v>0.24996283550912002</v>
      </c>
    </row>
    <row r="215" spans="1:5" s="2" customFormat="1" x14ac:dyDescent="0.25">
      <c r="A215" s="55">
        <v>311850</v>
      </c>
      <c r="B215" s="56">
        <v>1850</v>
      </c>
      <c r="C215" s="14" t="s">
        <v>616</v>
      </c>
      <c r="D215" s="61">
        <v>89.08</v>
      </c>
      <c r="E215" s="20">
        <v>1.5181074619327498E-2</v>
      </c>
    </row>
    <row r="216" spans="1:5" s="2" customFormat="1" x14ac:dyDescent="0.25">
      <c r="A216" s="55">
        <v>311860</v>
      </c>
      <c r="B216" s="56">
        <v>1860</v>
      </c>
      <c r="C216" s="14" t="s">
        <v>127</v>
      </c>
      <c r="D216" s="61">
        <v>194.38</v>
      </c>
      <c r="E216" s="20">
        <v>3.3126372749268954E-2</v>
      </c>
    </row>
    <row r="217" spans="1:5" s="2" customFormat="1" x14ac:dyDescent="0.25">
      <c r="A217" s="55">
        <v>311870</v>
      </c>
      <c r="B217" s="56">
        <v>1870</v>
      </c>
      <c r="C217" s="14" t="s">
        <v>128</v>
      </c>
      <c r="D217" s="61">
        <v>296.41000000000003</v>
      </c>
      <c r="E217" s="20">
        <v>5.0514395239277768E-2</v>
      </c>
    </row>
    <row r="218" spans="1:5" s="2" customFormat="1" x14ac:dyDescent="0.25">
      <c r="A218" s="55">
        <v>311880</v>
      </c>
      <c r="B218" s="56">
        <v>1880</v>
      </c>
      <c r="C218" s="14" t="s">
        <v>617</v>
      </c>
      <c r="D218" s="61">
        <v>2227.5100000000002</v>
      </c>
      <c r="E218" s="20">
        <v>0.37961378003253476</v>
      </c>
    </row>
    <row r="219" spans="1:5" s="2" customFormat="1" x14ac:dyDescent="0.25">
      <c r="A219" s="55">
        <v>311890</v>
      </c>
      <c r="B219" s="56">
        <v>1890</v>
      </c>
      <c r="C219" s="14" t="s">
        <v>129</v>
      </c>
      <c r="D219" s="61">
        <v>822.65</v>
      </c>
      <c r="E219" s="20">
        <v>0.14019657651088646</v>
      </c>
    </row>
    <row r="220" spans="1:5" s="2" customFormat="1" x14ac:dyDescent="0.25">
      <c r="A220" s="55">
        <v>311900</v>
      </c>
      <c r="B220" s="56">
        <v>1900</v>
      </c>
      <c r="C220" s="14" t="s">
        <v>618</v>
      </c>
      <c r="D220" s="61">
        <v>179.6</v>
      </c>
      <c r="E220" s="20">
        <v>3.0607555025047355E-2</v>
      </c>
    </row>
    <row r="221" spans="1:5" s="2" customFormat="1" x14ac:dyDescent="0.25">
      <c r="A221" s="55">
        <v>311910</v>
      </c>
      <c r="B221" s="56">
        <v>1910</v>
      </c>
      <c r="C221" s="14" t="s">
        <v>130</v>
      </c>
      <c r="D221" s="61">
        <v>2522.92</v>
      </c>
      <c r="E221" s="20">
        <v>0.42995775458681779</v>
      </c>
    </row>
    <row r="222" spans="1:5" s="2" customFormat="1" x14ac:dyDescent="0.25">
      <c r="A222" s="55">
        <v>311920</v>
      </c>
      <c r="B222" s="56">
        <v>1920</v>
      </c>
      <c r="C222" s="14" t="s">
        <v>131</v>
      </c>
      <c r="D222" s="61">
        <v>576.66</v>
      </c>
      <c r="E222" s="20">
        <v>9.8274792209041242E-2</v>
      </c>
    </row>
    <row r="223" spans="1:5" s="2" customFormat="1" x14ac:dyDescent="0.25">
      <c r="A223" s="55">
        <v>311930</v>
      </c>
      <c r="B223" s="56">
        <v>1930</v>
      </c>
      <c r="C223" s="14" t="s">
        <v>132</v>
      </c>
      <c r="D223" s="61">
        <v>3310.07</v>
      </c>
      <c r="E223" s="20">
        <v>0.56410439678039259</v>
      </c>
    </row>
    <row r="224" spans="1:5" s="2" customFormat="1" x14ac:dyDescent="0.25">
      <c r="A224" s="55">
        <v>311940</v>
      </c>
      <c r="B224" s="56">
        <v>1940</v>
      </c>
      <c r="C224" s="14" t="s">
        <v>133</v>
      </c>
      <c r="D224" s="61">
        <v>222.08</v>
      </c>
      <c r="E224" s="20">
        <v>3.7847025723622037E-2</v>
      </c>
    </row>
    <row r="225" spans="1:5" s="2" customFormat="1" x14ac:dyDescent="0.25">
      <c r="A225" s="55">
        <v>311950</v>
      </c>
      <c r="B225" s="56">
        <v>1950</v>
      </c>
      <c r="C225" s="14" t="s">
        <v>134</v>
      </c>
      <c r="D225" s="61">
        <v>814.4</v>
      </c>
      <c r="E225" s="20">
        <v>0.1387906058596802</v>
      </c>
    </row>
    <row r="226" spans="1:5" s="2" customFormat="1" x14ac:dyDescent="0.25">
      <c r="A226" s="55">
        <v>311960</v>
      </c>
      <c r="B226" s="56">
        <v>1960</v>
      </c>
      <c r="C226" s="14" t="s">
        <v>135</v>
      </c>
      <c r="D226" s="61">
        <v>131.12</v>
      </c>
      <c r="E226" s="20">
        <v>2.2345560216504509E-2</v>
      </c>
    </row>
    <row r="227" spans="1:5" s="2" customFormat="1" x14ac:dyDescent="0.25">
      <c r="A227" s="55">
        <v>311970</v>
      </c>
      <c r="B227" s="56">
        <v>1970</v>
      </c>
      <c r="C227" s="14" t="s">
        <v>136</v>
      </c>
      <c r="D227" s="61">
        <v>140.36000000000001</v>
      </c>
      <c r="E227" s="20">
        <v>2.3920247345855496E-2</v>
      </c>
    </row>
    <row r="228" spans="1:5" s="2" customFormat="1" x14ac:dyDescent="0.25">
      <c r="A228" s="55">
        <v>311980</v>
      </c>
      <c r="B228" s="56">
        <v>1980</v>
      </c>
      <c r="C228" s="14" t="s">
        <v>619</v>
      </c>
      <c r="D228" s="61">
        <v>656.88</v>
      </c>
      <c r="E228" s="20">
        <v>0.11194593955931574</v>
      </c>
    </row>
    <row r="229" spans="1:5" s="2" customFormat="1" x14ac:dyDescent="0.25">
      <c r="A229" s="55">
        <v>311990</v>
      </c>
      <c r="B229" s="56">
        <v>1990</v>
      </c>
      <c r="C229" s="14" t="s">
        <v>620</v>
      </c>
      <c r="D229" s="61">
        <v>123.32</v>
      </c>
      <c r="E229" s="20">
        <v>2.1016278873545881E-2</v>
      </c>
    </row>
    <row r="230" spans="1:5" s="2" customFormat="1" x14ac:dyDescent="0.25">
      <c r="A230" s="55">
        <v>311995</v>
      </c>
      <c r="B230" s="56">
        <v>1995</v>
      </c>
      <c r="C230" s="14" t="s">
        <v>621</v>
      </c>
      <c r="D230" s="61">
        <v>101.75</v>
      </c>
      <c r="E230" s="20">
        <v>1.7340304698210292E-2</v>
      </c>
    </row>
    <row r="231" spans="1:5" s="2" customFormat="1" x14ac:dyDescent="0.25">
      <c r="A231" s="55">
        <v>312000</v>
      </c>
      <c r="B231" s="56">
        <v>2000</v>
      </c>
      <c r="C231" s="14" t="s">
        <v>622</v>
      </c>
      <c r="D231" s="61">
        <v>206.45</v>
      </c>
      <c r="E231" s="20">
        <v>3.5183350417154938E-2</v>
      </c>
    </row>
    <row r="232" spans="1:5" s="2" customFormat="1" x14ac:dyDescent="0.25">
      <c r="A232" s="55">
        <v>312010</v>
      </c>
      <c r="B232" s="56">
        <v>2010</v>
      </c>
      <c r="C232" s="14" t="s">
        <v>623</v>
      </c>
      <c r="D232" s="61">
        <v>485.96</v>
      </c>
      <c r="E232" s="20">
        <v>8.2817636080022336E-2</v>
      </c>
    </row>
    <row r="233" spans="1:5" s="2" customFormat="1" x14ac:dyDescent="0.25">
      <c r="A233" s="55">
        <v>312015</v>
      </c>
      <c r="B233" s="56">
        <v>2015</v>
      </c>
      <c r="C233" s="14" t="s">
        <v>624</v>
      </c>
      <c r="D233" s="61">
        <v>966.38</v>
      </c>
      <c r="E233" s="20">
        <v>0.16469114156517406</v>
      </c>
    </row>
    <row r="234" spans="1:5" s="2" customFormat="1" x14ac:dyDescent="0.25">
      <c r="A234" s="55">
        <v>312020</v>
      </c>
      <c r="B234" s="56">
        <v>2020</v>
      </c>
      <c r="C234" s="14" t="s">
        <v>137</v>
      </c>
      <c r="D234" s="61">
        <v>627.77</v>
      </c>
      <c r="E234" s="20">
        <v>0.10698499341912016</v>
      </c>
    </row>
    <row r="235" spans="1:5" s="2" customFormat="1" x14ac:dyDescent="0.25">
      <c r="A235" s="55">
        <v>312030</v>
      </c>
      <c r="B235" s="56">
        <v>2030</v>
      </c>
      <c r="C235" s="14" t="s">
        <v>625</v>
      </c>
      <c r="D235" s="61">
        <v>838.93</v>
      </c>
      <c r="E235" s="20">
        <v>0.14297102526260008</v>
      </c>
    </row>
    <row r="236" spans="1:5" s="2" customFormat="1" x14ac:dyDescent="0.25">
      <c r="A236" s="55">
        <v>312040</v>
      </c>
      <c r="B236" s="56">
        <v>2040</v>
      </c>
      <c r="C236" s="14" t="s">
        <v>138</v>
      </c>
      <c r="D236" s="61">
        <v>132.44</v>
      </c>
      <c r="E236" s="20">
        <v>2.2570515520697505E-2</v>
      </c>
    </row>
    <row r="237" spans="1:5" s="2" customFormat="1" x14ac:dyDescent="0.25">
      <c r="A237" s="55">
        <v>312050</v>
      </c>
      <c r="B237" s="56">
        <v>2050</v>
      </c>
      <c r="C237" s="14" t="s">
        <v>139</v>
      </c>
      <c r="D237" s="61">
        <v>311.67</v>
      </c>
      <c r="E237" s="20">
        <v>5.3115014892296822E-2</v>
      </c>
    </row>
    <row r="238" spans="1:5" s="2" customFormat="1" x14ac:dyDescent="0.25">
      <c r="A238" s="55">
        <v>312060</v>
      </c>
      <c r="B238" s="56">
        <v>2060</v>
      </c>
      <c r="C238" s="14" t="s">
        <v>626</v>
      </c>
      <c r="D238" s="61">
        <v>166.85</v>
      </c>
      <c r="E238" s="20">
        <v>2.8434691291364982E-2</v>
      </c>
    </row>
    <row r="239" spans="1:5" s="2" customFormat="1" x14ac:dyDescent="0.25">
      <c r="A239" s="55">
        <v>312070</v>
      </c>
      <c r="B239" s="56">
        <v>2070</v>
      </c>
      <c r="C239" s="14" t="s">
        <v>435</v>
      </c>
      <c r="D239" s="61">
        <v>187.92</v>
      </c>
      <c r="E239" s="20">
        <v>3.2025455124203225E-2</v>
      </c>
    </row>
    <row r="240" spans="1:5" s="2" customFormat="1" x14ac:dyDescent="0.25">
      <c r="A240" s="55">
        <v>312080</v>
      </c>
      <c r="B240" s="56">
        <v>2080</v>
      </c>
      <c r="C240" s="14" t="s">
        <v>627</v>
      </c>
      <c r="D240" s="61">
        <v>523.17999999999995</v>
      </c>
      <c r="E240" s="20">
        <v>8.916069397552491E-2</v>
      </c>
    </row>
    <row r="241" spans="1:5" s="2" customFormat="1" x14ac:dyDescent="0.25">
      <c r="A241" s="55">
        <v>312083</v>
      </c>
      <c r="B241" s="56">
        <v>2083</v>
      </c>
      <c r="C241" s="14" t="s">
        <v>140</v>
      </c>
      <c r="D241" s="61">
        <v>228.88</v>
      </c>
      <c r="E241" s="20">
        <v>3.9005886381585961E-2</v>
      </c>
    </row>
    <row r="242" spans="1:5" s="2" customFormat="1" x14ac:dyDescent="0.25">
      <c r="A242" s="55">
        <v>312087</v>
      </c>
      <c r="B242" s="56">
        <v>2087</v>
      </c>
      <c r="C242" s="14" t="s">
        <v>451</v>
      </c>
      <c r="D242" s="61">
        <v>569.99</v>
      </c>
      <c r="E242" s="20">
        <v>9.7138086240126625E-2</v>
      </c>
    </row>
    <row r="243" spans="1:5" s="2" customFormat="1" x14ac:dyDescent="0.25">
      <c r="A243" s="55">
        <v>312090</v>
      </c>
      <c r="B243" s="56">
        <v>2090</v>
      </c>
      <c r="C243" s="14" t="s">
        <v>141</v>
      </c>
      <c r="D243" s="61">
        <v>3295.85</v>
      </c>
      <c r="E243" s="20">
        <v>0.56168101463976794</v>
      </c>
    </row>
    <row r="244" spans="1:5" s="2" customFormat="1" x14ac:dyDescent="0.25">
      <c r="A244" s="55">
        <v>312100</v>
      </c>
      <c r="B244" s="56">
        <v>2100</v>
      </c>
      <c r="C244" s="14" t="s">
        <v>142</v>
      </c>
      <c r="D244" s="61">
        <v>310.43</v>
      </c>
      <c r="E244" s="20">
        <v>5.29036932429034E-2</v>
      </c>
    </row>
    <row r="245" spans="1:5" s="2" customFormat="1" x14ac:dyDescent="0.25">
      <c r="A245" s="55">
        <v>312110</v>
      </c>
      <c r="B245" s="56">
        <v>2110</v>
      </c>
      <c r="C245" s="14" t="s">
        <v>143</v>
      </c>
      <c r="D245" s="61">
        <v>408.5</v>
      </c>
      <c r="E245" s="20">
        <v>6.9616849820333213E-2</v>
      </c>
    </row>
    <row r="246" spans="1:5" s="2" customFormat="1" x14ac:dyDescent="0.25">
      <c r="A246" s="55">
        <v>312120</v>
      </c>
      <c r="B246" s="56">
        <v>2120</v>
      </c>
      <c r="C246" s="14" t="s">
        <v>628</v>
      </c>
      <c r="D246" s="61">
        <v>1403.13</v>
      </c>
      <c r="E246" s="20">
        <v>0.23912237573660744</v>
      </c>
    </row>
    <row r="247" spans="1:5" s="2" customFormat="1" x14ac:dyDescent="0.25">
      <c r="A247" s="55">
        <v>312125</v>
      </c>
      <c r="B247" s="56">
        <v>2125</v>
      </c>
      <c r="C247" s="14" t="s">
        <v>144</v>
      </c>
      <c r="D247" s="61">
        <v>102.14</v>
      </c>
      <c r="E247" s="20">
        <v>1.7406768765358224E-2</v>
      </c>
    </row>
    <row r="248" spans="1:5" s="2" customFormat="1" x14ac:dyDescent="0.25">
      <c r="A248" s="55">
        <v>312130</v>
      </c>
      <c r="B248" s="56">
        <v>2130</v>
      </c>
      <c r="C248" s="14" t="s">
        <v>145</v>
      </c>
      <c r="D248" s="61">
        <v>213.62</v>
      </c>
      <c r="E248" s="20">
        <v>3.6405266728566907E-2</v>
      </c>
    </row>
    <row r="249" spans="1:5" s="2" customFormat="1" x14ac:dyDescent="0.25">
      <c r="A249" s="55">
        <v>312140</v>
      </c>
      <c r="B249" s="56">
        <v>2140</v>
      </c>
      <c r="C249" s="14" t="s">
        <v>452</v>
      </c>
      <c r="D249" s="61">
        <v>376.97</v>
      </c>
      <c r="E249" s="20">
        <v>6.4243485622450455E-2</v>
      </c>
    </row>
    <row r="250" spans="1:5" s="2" customFormat="1" x14ac:dyDescent="0.25">
      <c r="A250" s="55">
        <v>312150</v>
      </c>
      <c r="B250" s="56">
        <v>2150</v>
      </c>
      <c r="C250" s="14" t="s">
        <v>489</v>
      </c>
      <c r="D250" s="61">
        <v>143.05000000000001</v>
      </c>
      <c r="E250" s="20">
        <v>2.4378678988491231E-2</v>
      </c>
    </row>
    <row r="251" spans="1:5" s="2" customFormat="1" x14ac:dyDescent="0.25">
      <c r="A251" s="55">
        <v>312160</v>
      </c>
      <c r="B251" s="56">
        <v>2160</v>
      </c>
      <c r="C251" s="14" t="s">
        <v>146</v>
      </c>
      <c r="D251" s="61">
        <v>3893.62</v>
      </c>
      <c r="E251" s="20">
        <v>0.66355338750904724</v>
      </c>
    </row>
    <row r="252" spans="1:5" s="2" customFormat="1" x14ac:dyDescent="0.25">
      <c r="A252" s="55">
        <v>312170</v>
      </c>
      <c r="B252" s="56">
        <v>2170</v>
      </c>
      <c r="C252" s="14" t="s">
        <v>453</v>
      </c>
      <c r="D252" s="61">
        <v>165.23</v>
      </c>
      <c r="E252" s="20">
        <v>2.8158609781673578E-2</v>
      </c>
    </row>
    <row r="253" spans="1:5" s="2" customFormat="1" x14ac:dyDescent="0.25">
      <c r="A253" s="55">
        <v>312180</v>
      </c>
      <c r="B253" s="56">
        <v>2180</v>
      </c>
      <c r="C253" s="14" t="s">
        <v>629</v>
      </c>
      <c r="D253" s="61">
        <v>341.03</v>
      </c>
      <c r="E253" s="20">
        <v>5.811856620374109E-2</v>
      </c>
    </row>
    <row r="254" spans="1:5" s="2" customFormat="1" x14ac:dyDescent="0.25">
      <c r="A254" s="55">
        <v>312190</v>
      </c>
      <c r="B254" s="56">
        <v>2190</v>
      </c>
      <c r="C254" s="14" t="s">
        <v>630</v>
      </c>
      <c r="D254" s="61">
        <v>117.35</v>
      </c>
      <c r="E254" s="20">
        <v>1.9998867384127546E-2</v>
      </c>
    </row>
    <row r="255" spans="1:5" s="2" customFormat="1" x14ac:dyDescent="0.25">
      <c r="A255" s="55">
        <v>312200</v>
      </c>
      <c r="B255" s="56">
        <v>2200</v>
      </c>
      <c r="C255" s="14" t="s">
        <v>147</v>
      </c>
      <c r="D255" s="61">
        <v>337.63</v>
      </c>
      <c r="E255" s="20">
        <v>5.7539135874759131E-2</v>
      </c>
    </row>
    <row r="256" spans="1:5" s="2" customFormat="1" x14ac:dyDescent="0.25">
      <c r="A256" s="55">
        <v>312210</v>
      </c>
      <c r="B256" s="56">
        <v>2210</v>
      </c>
      <c r="C256" s="14" t="s">
        <v>441</v>
      </c>
      <c r="D256" s="61">
        <v>341.13</v>
      </c>
      <c r="E256" s="20">
        <v>5.8135608272240562E-2</v>
      </c>
    </row>
    <row r="257" spans="1:5" s="2" customFormat="1" x14ac:dyDescent="0.25">
      <c r="A257" s="55">
        <v>312220</v>
      </c>
      <c r="B257" s="56">
        <v>2220</v>
      </c>
      <c r="C257" s="14" t="s">
        <v>631</v>
      </c>
      <c r="D257" s="61">
        <v>132</v>
      </c>
      <c r="E257" s="20">
        <v>2.2495530419299838E-2</v>
      </c>
    </row>
    <row r="258" spans="1:5" s="2" customFormat="1" x14ac:dyDescent="0.25">
      <c r="A258" s="55">
        <v>312230</v>
      </c>
      <c r="B258" s="56">
        <v>2230</v>
      </c>
      <c r="C258" s="14" t="s">
        <v>632</v>
      </c>
      <c r="D258" s="61">
        <v>709.73</v>
      </c>
      <c r="E258" s="20">
        <v>0.12095267276128541</v>
      </c>
    </row>
    <row r="259" spans="1:5" s="2" customFormat="1" x14ac:dyDescent="0.25">
      <c r="A259" s="55">
        <v>312235</v>
      </c>
      <c r="B259" s="56">
        <v>2235</v>
      </c>
      <c r="C259" s="14" t="s">
        <v>148</v>
      </c>
      <c r="D259" s="61">
        <v>121.46</v>
      </c>
      <c r="E259" s="20">
        <v>2.0699296399455745E-2</v>
      </c>
    </row>
    <row r="260" spans="1:5" s="2" customFormat="1" x14ac:dyDescent="0.25">
      <c r="A260" s="55">
        <v>312240</v>
      </c>
      <c r="B260" s="56">
        <v>2240</v>
      </c>
      <c r="C260" s="14" t="s">
        <v>149</v>
      </c>
      <c r="D260" s="61">
        <v>216.98</v>
      </c>
      <c r="E260" s="20">
        <v>3.6977880230149085E-2</v>
      </c>
    </row>
    <row r="261" spans="1:5" s="2" customFormat="1" x14ac:dyDescent="0.25">
      <c r="A261" s="55">
        <v>312245</v>
      </c>
      <c r="B261" s="56">
        <v>2245</v>
      </c>
      <c r="C261" s="14" t="s">
        <v>633</v>
      </c>
      <c r="D261" s="61">
        <v>565.88</v>
      </c>
      <c r="E261" s="20">
        <v>9.6437657224798426E-2</v>
      </c>
    </row>
    <row r="262" spans="1:5" s="2" customFormat="1" x14ac:dyDescent="0.25">
      <c r="A262" s="55">
        <v>312247</v>
      </c>
      <c r="B262" s="56">
        <v>2247</v>
      </c>
      <c r="C262" s="14" t="s">
        <v>150</v>
      </c>
      <c r="D262" s="61">
        <v>814.99</v>
      </c>
      <c r="E262" s="20">
        <v>0.1388911540638271</v>
      </c>
    </row>
    <row r="263" spans="1:5" s="2" customFormat="1" x14ac:dyDescent="0.25">
      <c r="A263" s="55">
        <v>312250</v>
      </c>
      <c r="B263" s="56">
        <v>2250</v>
      </c>
      <c r="C263" s="14" t="s">
        <v>151</v>
      </c>
      <c r="D263" s="61">
        <v>59.41</v>
      </c>
      <c r="E263" s="20">
        <v>1.0124692895534873E-2</v>
      </c>
    </row>
    <row r="264" spans="1:5" s="2" customFormat="1" x14ac:dyDescent="0.25">
      <c r="A264" s="55">
        <v>312260</v>
      </c>
      <c r="B264" s="56">
        <v>2260</v>
      </c>
      <c r="C264" s="14" t="s">
        <v>152</v>
      </c>
      <c r="D264" s="61">
        <v>398.71</v>
      </c>
      <c r="E264" s="20">
        <v>6.7948431314235141E-2</v>
      </c>
    </row>
    <row r="265" spans="1:5" s="2" customFormat="1" x14ac:dyDescent="0.25">
      <c r="A265" s="55">
        <v>312270</v>
      </c>
      <c r="B265" s="56">
        <v>2270</v>
      </c>
      <c r="C265" s="14" t="s">
        <v>634</v>
      </c>
      <c r="D265" s="61">
        <v>195.34</v>
      </c>
      <c r="E265" s="20">
        <v>3.3289976606863871E-2</v>
      </c>
    </row>
    <row r="266" spans="1:5" s="2" customFormat="1" x14ac:dyDescent="0.25">
      <c r="A266" s="55">
        <v>312280</v>
      </c>
      <c r="B266" s="56">
        <v>2280</v>
      </c>
      <c r="C266" s="14" t="s">
        <v>635</v>
      </c>
      <c r="D266" s="61">
        <v>114.08</v>
      </c>
      <c r="E266" s="20">
        <v>1.9441591744194891E-2</v>
      </c>
    </row>
    <row r="267" spans="1:5" s="2" customFormat="1" x14ac:dyDescent="0.25">
      <c r="A267" s="55">
        <v>312290</v>
      </c>
      <c r="B267" s="56">
        <v>2290</v>
      </c>
      <c r="C267" s="14" t="s">
        <v>636</v>
      </c>
      <c r="D267" s="61">
        <v>70.209999999999994</v>
      </c>
      <c r="E267" s="20">
        <v>1.1965236293477587E-2</v>
      </c>
    </row>
    <row r="268" spans="1:5" s="2" customFormat="1" x14ac:dyDescent="0.25">
      <c r="A268" s="55">
        <v>312300</v>
      </c>
      <c r="B268" s="56">
        <v>2300</v>
      </c>
      <c r="C268" s="14" t="s">
        <v>454</v>
      </c>
      <c r="D268" s="61">
        <v>124.62</v>
      </c>
      <c r="E268" s="20">
        <v>2.1237825764038983E-2</v>
      </c>
    </row>
    <row r="269" spans="1:5" s="2" customFormat="1" x14ac:dyDescent="0.25">
      <c r="A269" s="55">
        <v>312310</v>
      </c>
      <c r="B269" s="56">
        <v>2310</v>
      </c>
      <c r="C269" s="14" t="s">
        <v>637</v>
      </c>
      <c r="D269" s="61">
        <v>381.73</v>
      </c>
      <c r="E269" s="20">
        <v>6.5054688083025211E-2</v>
      </c>
    </row>
    <row r="270" spans="1:5" s="2" customFormat="1" x14ac:dyDescent="0.25">
      <c r="A270" s="55">
        <v>312320</v>
      </c>
      <c r="B270" s="56">
        <v>2320</v>
      </c>
      <c r="C270" s="14" t="s">
        <v>638</v>
      </c>
      <c r="D270" s="61">
        <v>1116.1500000000001</v>
      </c>
      <c r="E270" s="20">
        <v>0.19021504755682969</v>
      </c>
    </row>
    <row r="271" spans="1:5" s="2" customFormat="1" x14ac:dyDescent="0.25">
      <c r="A271" s="55">
        <v>312330</v>
      </c>
      <c r="B271" s="56">
        <v>2330</v>
      </c>
      <c r="C271" s="14" t="s">
        <v>490</v>
      </c>
      <c r="D271" s="61">
        <v>230.38</v>
      </c>
      <c r="E271" s="20">
        <v>3.9261517409078003E-2</v>
      </c>
    </row>
    <row r="272" spans="1:5" s="2" customFormat="1" x14ac:dyDescent="0.25">
      <c r="A272" s="55">
        <v>312340</v>
      </c>
      <c r="B272" s="56">
        <v>2340</v>
      </c>
      <c r="C272" s="14" t="s">
        <v>639</v>
      </c>
      <c r="D272" s="61">
        <v>153.49</v>
      </c>
      <c r="E272" s="20">
        <v>2.6157870939835851E-2</v>
      </c>
    </row>
    <row r="273" spans="1:5" s="2" customFormat="1" x14ac:dyDescent="0.25">
      <c r="A273" s="55">
        <v>312350</v>
      </c>
      <c r="B273" s="56">
        <v>2350</v>
      </c>
      <c r="C273" s="14" t="s">
        <v>153</v>
      </c>
      <c r="D273" s="61">
        <v>315.42</v>
      </c>
      <c r="E273" s="20">
        <v>5.3754092461026928E-2</v>
      </c>
    </row>
    <row r="274" spans="1:5" s="2" customFormat="1" x14ac:dyDescent="0.25">
      <c r="A274" s="55">
        <v>312352</v>
      </c>
      <c r="B274" s="56">
        <v>2352</v>
      </c>
      <c r="C274" s="14" t="s">
        <v>640</v>
      </c>
      <c r="D274" s="61">
        <v>217.8</v>
      </c>
      <c r="E274" s="20">
        <v>3.7117625191844736E-2</v>
      </c>
    </row>
    <row r="275" spans="1:5" s="2" customFormat="1" x14ac:dyDescent="0.25">
      <c r="A275" s="55">
        <v>312360</v>
      </c>
      <c r="B275" s="56">
        <v>2360</v>
      </c>
      <c r="C275" s="14" t="s">
        <v>641</v>
      </c>
      <c r="D275" s="61">
        <v>498.69</v>
      </c>
      <c r="E275" s="20">
        <v>8.4987091400004822E-2</v>
      </c>
    </row>
    <row r="276" spans="1:5" s="2" customFormat="1" x14ac:dyDescent="0.25">
      <c r="A276" s="55">
        <v>312370</v>
      </c>
      <c r="B276" s="56">
        <v>2370</v>
      </c>
      <c r="C276" s="14" t="s">
        <v>154</v>
      </c>
      <c r="D276" s="61">
        <v>189.36</v>
      </c>
      <c r="E276" s="20">
        <v>3.227086091059559E-2</v>
      </c>
    </row>
    <row r="277" spans="1:5" s="2" customFormat="1" x14ac:dyDescent="0.25">
      <c r="A277" s="55">
        <v>312380</v>
      </c>
      <c r="B277" s="56">
        <v>2380</v>
      </c>
      <c r="C277" s="14" t="s">
        <v>155</v>
      </c>
      <c r="D277" s="61">
        <v>606.45000000000005</v>
      </c>
      <c r="E277" s="20">
        <v>0.10335162441503325</v>
      </c>
    </row>
    <row r="278" spans="1:5" s="2" customFormat="1" x14ac:dyDescent="0.25">
      <c r="A278" s="55">
        <v>312385</v>
      </c>
      <c r="B278" s="56">
        <v>2385</v>
      </c>
      <c r="C278" s="14" t="s">
        <v>156</v>
      </c>
      <c r="D278" s="61">
        <v>86.47</v>
      </c>
      <c r="E278" s="20">
        <v>1.4736276631491341E-2</v>
      </c>
    </row>
    <row r="279" spans="1:5" s="2" customFormat="1" x14ac:dyDescent="0.25">
      <c r="A279" s="55">
        <v>312390</v>
      </c>
      <c r="B279" s="56">
        <v>2390</v>
      </c>
      <c r="C279" s="14" t="s">
        <v>455</v>
      </c>
      <c r="D279" s="61">
        <v>457.31</v>
      </c>
      <c r="E279" s="20">
        <v>7.7935083454924309E-2</v>
      </c>
    </row>
    <row r="280" spans="1:5" s="2" customFormat="1" x14ac:dyDescent="0.25">
      <c r="A280" s="55">
        <v>312400</v>
      </c>
      <c r="B280" s="56">
        <v>2400</v>
      </c>
      <c r="C280" s="14" t="s">
        <v>642</v>
      </c>
      <c r="D280" s="61">
        <v>356.87</v>
      </c>
      <c r="E280" s="20">
        <v>6.0818029854057071E-2</v>
      </c>
    </row>
    <row r="281" spans="1:5" s="2" customFormat="1" x14ac:dyDescent="0.25">
      <c r="A281" s="55">
        <v>312410</v>
      </c>
      <c r="B281" s="56">
        <v>2410</v>
      </c>
      <c r="C281" s="14" t="s">
        <v>157</v>
      </c>
      <c r="D281" s="61">
        <v>909.98</v>
      </c>
      <c r="E281" s="20">
        <v>0.15507941493147323</v>
      </c>
    </row>
    <row r="282" spans="1:5" s="2" customFormat="1" x14ac:dyDescent="0.25">
      <c r="A282" s="55">
        <v>312420</v>
      </c>
      <c r="B282" s="56">
        <v>2420</v>
      </c>
      <c r="C282" s="14" t="s">
        <v>158</v>
      </c>
      <c r="D282" s="61">
        <v>325.60000000000002</v>
      </c>
      <c r="E282" s="20">
        <v>5.5488975034272942E-2</v>
      </c>
    </row>
    <row r="283" spans="1:5" s="2" customFormat="1" x14ac:dyDescent="0.25">
      <c r="A283" s="55">
        <v>312430</v>
      </c>
      <c r="B283" s="56">
        <v>2430</v>
      </c>
      <c r="C283" s="14" t="s">
        <v>159</v>
      </c>
      <c r="D283" s="61">
        <v>1877.04</v>
      </c>
      <c r="E283" s="20">
        <v>0.3198864425624437</v>
      </c>
    </row>
    <row r="284" spans="1:5" s="2" customFormat="1" x14ac:dyDescent="0.25">
      <c r="A284" s="55">
        <v>312440</v>
      </c>
      <c r="B284" s="56">
        <v>2440</v>
      </c>
      <c r="C284" s="14" t="s">
        <v>643</v>
      </c>
      <c r="D284" s="61">
        <v>264.39</v>
      </c>
      <c r="E284" s="20">
        <v>4.505752490574761E-2</v>
      </c>
    </row>
    <row r="285" spans="1:5" s="2" customFormat="1" x14ac:dyDescent="0.25">
      <c r="A285" s="55">
        <v>312450</v>
      </c>
      <c r="B285" s="56">
        <v>2450</v>
      </c>
      <c r="C285" s="14" t="s">
        <v>160</v>
      </c>
      <c r="D285" s="61">
        <v>243.61</v>
      </c>
      <c r="E285" s="20">
        <v>4.1516183071557834E-2</v>
      </c>
    </row>
    <row r="286" spans="1:5" s="2" customFormat="1" x14ac:dyDescent="0.25">
      <c r="A286" s="55">
        <v>312460</v>
      </c>
      <c r="B286" s="56">
        <v>2460</v>
      </c>
      <c r="C286" s="14" t="s">
        <v>161</v>
      </c>
      <c r="D286" s="61">
        <v>131.54</v>
      </c>
      <c r="E286" s="20">
        <v>2.2417136904202276E-2</v>
      </c>
    </row>
    <row r="287" spans="1:5" s="2" customFormat="1" x14ac:dyDescent="0.25">
      <c r="A287" s="55">
        <v>312470</v>
      </c>
      <c r="B287" s="56">
        <v>2470</v>
      </c>
      <c r="C287" s="14" t="s">
        <v>644</v>
      </c>
      <c r="D287" s="61">
        <v>637.19000000000005</v>
      </c>
      <c r="E287" s="20">
        <v>0.10859035627177019</v>
      </c>
    </row>
    <row r="288" spans="1:5" s="2" customFormat="1" x14ac:dyDescent="0.25">
      <c r="A288" s="55">
        <v>312480</v>
      </c>
      <c r="B288" s="56">
        <v>2480</v>
      </c>
      <c r="C288" s="14" t="s">
        <v>491</v>
      </c>
      <c r="D288" s="61">
        <v>818.67</v>
      </c>
      <c r="E288" s="20">
        <v>0.13951830218460756</v>
      </c>
    </row>
    <row r="289" spans="1:5" s="2" customFormat="1" x14ac:dyDescent="0.25">
      <c r="A289" s="55">
        <v>312490</v>
      </c>
      <c r="B289" s="56">
        <v>2490</v>
      </c>
      <c r="C289" s="14" t="s">
        <v>645</v>
      </c>
      <c r="D289" s="61">
        <v>309.72000000000003</v>
      </c>
      <c r="E289" s="20">
        <v>5.2782694556557173E-2</v>
      </c>
    </row>
    <row r="290" spans="1:5" s="2" customFormat="1" x14ac:dyDescent="0.25">
      <c r="A290" s="55">
        <v>312500</v>
      </c>
      <c r="B290" s="56">
        <v>2500</v>
      </c>
      <c r="C290" s="14" t="s">
        <v>646</v>
      </c>
      <c r="D290" s="61">
        <v>102.8</v>
      </c>
      <c r="E290" s="20">
        <v>1.7519246417454722E-2</v>
      </c>
    </row>
    <row r="291" spans="1:5" s="2" customFormat="1" x14ac:dyDescent="0.25">
      <c r="A291" s="55">
        <v>312510</v>
      </c>
      <c r="B291" s="56">
        <v>2510</v>
      </c>
      <c r="C291" s="14" t="s">
        <v>162</v>
      </c>
      <c r="D291" s="61">
        <v>241.9</v>
      </c>
      <c r="E291" s="20">
        <v>4.1224763700216903E-2</v>
      </c>
    </row>
    <row r="292" spans="1:5" s="2" customFormat="1" x14ac:dyDescent="0.25">
      <c r="A292" s="55">
        <v>312520</v>
      </c>
      <c r="B292" s="56">
        <v>2520</v>
      </c>
      <c r="C292" s="14" t="s">
        <v>163</v>
      </c>
      <c r="D292" s="61">
        <v>86.79</v>
      </c>
      <c r="E292" s="20">
        <v>1.4790811250689644E-2</v>
      </c>
    </row>
    <row r="293" spans="1:5" s="2" customFormat="1" x14ac:dyDescent="0.25">
      <c r="A293" s="55">
        <v>312530</v>
      </c>
      <c r="B293" s="56">
        <v>2530</v>
      </c>
      <c r="C293" s="14" t="s">
        <v>164</v>
      </c>
      <c r="D293" s="61">
        <v>165.61</v>
      </c>
      <c r="E293" s="20">
        <v>2.8223369641971564E-2</v>
      </c>
    </row>
    <row r="294" spans="1:5" s="2" customFormat="1" x14ac:dyDescent="0.25">
      <c r="A294" s="55">
        <v>312540</v>
      </c>
      <c r="B294" s="56">
        <v>2540</v>
      </c>
      <c r="C294" s="14" t="s">
        <v>647</v>
      </c>
      <c r="D294" s="61">
        <v>356.84</v>
      </c>
      <c r="E294" s="20">
        <v>6.0812917233507222E-2</v>
      </c>
    </row>
    <row r="295" spans="1:5" s="2" customFormat="1" x14ac:dyDescent="0.25">
      <c r="A295" s="55">
        <v>312550</v>
      </c>
      <c r="B295" s="56">
        <v>2550</v>
      </c>
      <c r="C295" s="14" t="s">
        <v>648</v>
      </c>
      <c r="D295" s="61">
        <v>314.49</v>
      </c>
      <c r="E295" s="20">
        <v>5.359560122398186E-2</v>
      </c>
    </row>
    <row r="296" spans="1:5" s="2" customFormat="1" x14ac:dyDescent="0.25">
      <c r="A296" s="55">
        <v>312560</v>
      </c>
      <c r="B296" s="56">
        <v>2560</v>
      </c>
      <c r="C296" s="14" t="s">
        <v>165</v>
      </c>
      <c r="D296" s="61">
        <v>596.52</v>
      </c>
      <c r="E296" s="20">
        <v>0.1016593470130359</v>
      </c>
    </row>
    <row r="297" spans="1:5" s="2" customFormat="1" x14ac:dyDescent="0.25">
      <c r="A297" s="55">
        <v>312570</v>
      </c>
      <c r="B297" s="56">
        <v>2570</v>
      </c>
      <c r="C297" s="14" t="s">
        <v>649</v>
      </c>
      <c r="D297" s="61">
        <v>1554.51</v>
      </c>
      <c r="E297" s="20">
        <v>0.26492065903110446</v>
      </c>
    </row>
    <row r="298" spans="1:5" s="2" customFormat="1" x14ac:dyDescent="0.25">
      <c r="A298" s="55">
        <v>312580</v>
      </c>
      <c r="B298" s="56">
        <v>2580</v>
      </c>
      <c r="C298" s="14" t="s">
        <v>166</v>
      </c>
      <c r="D298" s="61">
        <v>151.13</v>
      </c>
      <c r="E298" s="20">
        <v>2.575567812324837E-2</v>
      </c>
    </row>
    <row r="299" spans="1:5" s="2" customFormat="1" x14ac:dyDescent="0.25">
      <c r="A299" s="55">
        <v>312590</v>
      </c>
      <c r="B299" s="56">
        <v>2590</v>
      </c>
      <c r="C299" s="14" t="s">
        <v>167</v>
      </c>
      <c r="D299" s="61">
        <v>1094.24</v>
      </c>
      <c r="E299" s="20">
        <v>0.18648113034859587</v>
      </c>
    </row>
    <row r="300" spans="1:5" s="2" customFormat="1" x14ac:dyDescent="0.25">
      <c r="A300" s="55">
        <v>312595</v>
      </c>
      <c r="B300" s="56">
        <v>2595</v>
      </c>
      <c r="C300" s="14" t="s">
        <v>168</v>
      </c>
      <c r="D300" s="61">
        <v>357.52</v>
      </c>
      <c r="E300" s="20">
        <v>6.092880329930362E-2</v>
      </c>
    </row>
    <row r="301" spans="1:5" s="2" customFormat="1" x14ac:dyDescent="0.25">
      <c r="A301" s="55">
        <v>312600</v>
      </c>
      <c r="B301" s="56">
        <v>2600</v>
      </c>
      <c r="C301" s="14" t="s">
        <v>169</v>
      </c>
      <c r="D301" s="61">
        <v>195.85</v>
      </c>
      <c r="E301" s="20">
        <v>3.3376891156211161E-2</v>
      </c>
    </row>
    <row r="302" spans="1:5" s="2" customFormat="1" x14ac:dyDescent="0.25">
      <c r="A302" s="55">
        <v>312610</v>
      </c>
      <c r="B302" s="56">
        <v>2610</v>
      </c>
      <c r="C302" s="14" t="s">
        <v>170</v>
      </c>
      <c r="D302" s="61">
        <v>1501.02</v>
      </c>
      <c r="E302" s="20">
        <v>0.25580485659073821</v>
      </c>
    </row>
    <row r="303" spans="1:5" s="2" customFormat="1" x14ac:dyDescent="0.25">
      <c r="A303" s="55">
        <v>312620</v>
      </c>
      <c r="B303" s="56">
        <v>2620</v>
      </c>
      <c r="C303" s="14" t="s">
        <v>171</v>
      </c>
      <c r="D303" s="61">
        <v>3880.85</v>
      </c>
      <c r="E303" s="20">
        <v>0.66137711536166499</v>
      </c>
    </row>
    <row r="304" spans="1:5" s="2" customFormat="1" x14ac:dyDescent="0.25">
      <c r="A304" s="55">
        <v>312630</v>
      </c>
      <c r="B304" s="56">
        <v>2630</v>
      </c>
      <c r="C304" s="14" t="s">
        <v>456</v>
      </c>
      <c r="D304" s="61">
        <v>219.05</v>
      </c>
      <c r="E304" s="20">
        <v>3.7330651048088102E-2</v>
      </c>
    </row>
    <row r="305" spans="1:5" s="2" customFormat="1" x14ac:dyDescent="0.25">
      <c r="A305" s="55">
        <v>312640</v>
      </c>
      <c r="B305" s="56">
        <v>2640</v>
      </c>
      <c r="C305" s="14" t="s">
        <v>457</v>
      </c>
      <c r="D305" s="61">
        <v>196.08</v>
      </c>
      <c r="E305" s="20">
        <v>3.341608791375994E-2</v>
      </c>
    </row>
    <row r="306" spans="1:5" s="2" customFormat="1" x14ac:dyDescent="0.25">
      <c r="A306" s="55">
        <v>312650</v>
      </c>
      <c r="B306" s="56">
        <v>2650</v>
      </c>
      <c r="C306" s="14" t="s">
        <v>650</v>
      </c>
      <c r="D306" s="61">
        <v>459.75</v>
      </c>
      <c r="E306" s="20">
        <v>7.8350909926311371E-2</v>
      </c>
    </row>
    <row r="307" spans="1:5" s="2" customFormat="1" x14ac:dyDescent="0.25">
      <c r="A307" s="55">
        <v>312660</v>
      </c>
      <c r="B307" s="56">
        <v>2660</v>
      </c>
      <c r="C307" s="14" t="s">
        <v>172</v>
      </c>
      <c r="D307" s="61">
        <v>1589.37</v>
      </c>
      <c r="E307" s="20">
        <v>0.27086152411001957</v>
      </c>
    </row>
    <row r="308" spans="1:5" s="2" customFormat="1" x14ac:dyDescent="0.25">
      <c r="A308" s="55">
        <v>312670</v>
      </c>
      <c r="B308" s="56">
        <v>2670</v>
      </c>
      <c r="C308" s="14" t="s">
        <v>651</v>
      </c>
      <c r="D308" s="61">
        <v>2744.33</v>
      </c>
      <c r="E308" s="20">
        <v>0.46769059845149336</v>
      </c>
    </row>
    <row r="309" spans="1:5" s="2" customFormat="1" x14ac:dyDescent="0.25">
      <c r="A309" s="55">
        <v>312675</v>
      </c>
      <c r="B309" s="56">
        <v>2675</v>
      </c>
      <c r="C309" s="14" t="s">
        <v>652</v>
      </c>
      <c r="D309" s="61">
        <v>712.7</v>
      </c>
      <c r="E309" s="20">
        <v>0.12145882219571967</v>
      </c>
    </row>
    <row r="310" spans="1:5" s="2" customFormat="1" x14ac:dyDescent="0.25">
      <c r="A310" s="55">
        <v>312680</v>
      </c>
      <c r="B310" s="56">
        <v>2680</v>
      </c>
      <c r="C310" s="14" t="s">
        <v>173</v>
      </c>
      <c r="D310" s="61">
        <v>626.28</v>
      </c>
      <c r="E310" s="20">
        <v>0.10673106659847804</v>
      </c>
    </row>
    <row r="311" spans="1:5" s="2" customFormat="1" x14ac:dyDescent="0.25">
      <c r="A311" s="55">
        <v>312690</v>
      </c>
      <c r="B311" s="56">
        <v>2690</v>
      </c>
      <c r="C311" s="14" t="s">
        <v>653</v>
      </c>
      <c r="D311" s="61">
        <v>469.64</v>
      </c>
      <c r="E311" s="20">
        <v>8.0036370500908907E-2</v>
      </c>
    </row>
    <row r="312" spans="1:5" s="2" customFormat="1" x14ac:dyDescent="0.25">
      <c r="A312" s="55">
        <v>312695</v>
      </c>
      <c r="B312" s="56">
        <v>2695</v>
      </c>
      <c r="C312" s="14" t="s">
        <v>174</v>
      </c>
      <c r="D312" s="61">
        <v>167.1</v>
      </c>
      <c r="E312" s="20">
        <v>2.8477296462613658E-2</v>
      </c>
    </row>
    <row r="313" spans="1:5" s="2" customFormat="1" x14ac:dyDescent="0.25">
      <c r="A313" s="55">
        <v>312700</v>
      </c>
      <c r="B313" s="56">
        <v>2700</v>
      </c>
      <c r="C313" s="14" t="s">
        <v>175</v>
      </c>
      <c r="D313" s="61">
        <v>201.79</v>
      </c>
      <c r="E313" s="20">
        <v>3.4389190025079654E-2</v>
      </c>
    </row>
    <row r="314" spans="1:5" s="2" customFormat="1" x14ac:dyDescent="0.25">
      <c r="A314" s="55">
        <v>312705</v>
      </c>
      <c r="B314" s="56">
        <v>2705</v>
      </c>
      <c r="C314" s="14" t="s">
        <v>504</v>
      </c>
      <c r="D314" s="61">
        <v>319.83</v>
      </c>
      <c r="E314" s="20">
        <v>5.4505647681853543E-2</v>
      </c>
    </row>
    <row r="315" spans="1:5" s="2" customFormat="1" x14ac:dyDescent="0.25">
      <c r="A315" s="55">
        <v>312707</v>
      </c>
      <c r="B315" s="56">
        <v>2707</v>
      </c>
      <c r="C315" s="14" t="s">
        <v>458</v>
      </c>
      <c r="D315" s="61">
        <v>759.9</v>
      </c>
      <c r="E315" s="20">
        <v>0.12950267852746927</v>
      </c>
    </row>
    <row r="316" spans="1:5" s="2" customFormat="1" x14ac:dyDescent="0.25">
      <c r="A316" s="55">
        <v>312710</v>
      </c>
      <c r="B316" s="56">
        <v>2710</v>
      </c>
      <c r="C316" s="14" t="s">
        <v>176</v>
      </c>
      <c r="D316" s="61">
        <v>2418.69</v>
      </c>
      <c r="E316" s="20">
        <v>0.41219480658982066</v>
      </c>
    </row>
    <row r="317" spans="1:5" s="2" customFormat="1" x14ac:dyDescent="0.25">
      <c r="A317" s="55">
        <v>312720</v>
      </c>
      <c r="B317" s="56">
        <v>2720</v>
      </c>
      <c r="C317" s="14" t="s">
        <v>654</v>
      </c>
      <c r="D317" s="61">
        <v>200.66</v>
      </c>
      <c r="E317" s="20">
        <v>3.4196614651035649E-2</v>
      </c>
    </row>
    <row r="318" spans="1:5" s="2" customFormat="1" x14ac:dyDescent="0.25">
      <c r="A318" s="55">
        <v>312730</v>
      </c>
      <c r="B318" s="56">
        <v>2730</v>
      </c>
      <c r="C318" s="14" t="s">
        <v>655</v>
      </c>
      <c r="D318" s="61">
        <v>720.65</v>
      </c>
      <c r="E318" s="20">
        <v>0.12281366664142748</v>
      </c>
    </row>
    <row r="319" spans="1:5" s="2" customFormat="1" x14ac:dyDescent="0.25">
      <c r="A319" s="55">
        <v>312733</v>
      </c>
      <c r="B319" s="56">
        <v>2733</v>
      </c>
      <c r="C319" s="14" t="s">
        <v>177</v>
      </c>
      <c r="D319" s="61">
        <v>1735.8</v>
      </c>
      <c r="E319" s="20">
        <v>0.29581622501379284</v>
      </c>
    </row>
    <row r="320" spans="1:5" s="2" customFormat="1" x14ac:dyDescent="0.25">
      <c r="A320" s="55">
        <v>312735</v>
      </c>
      <c r="B320" s="56">
        <v>2735</v>
      </c>
      <c r="C320" s="14" t="s">
        <v>656</v>
      </c>
      <c r="D320" s="61">
        <v>145.58000000000001</v>
      </c>
      <c r="E320" s="20">
        <v>2.4809843321527809E-2</v>
      </c>
    </row>
    <row r="321" spans="1:5" s="2" customFormat="1" x14ac:dyDescent="0.25">
      <c r="A321" s="55">
        <v>312737</v>
      </c>
      <c r="B321" s="56">
        <v>2737</v>
      </c>
      <c r="C321" s="14" t="s">
        <v>178</v>
      </c>
      <c r="D321" s="61">
        <v>112.46</v>
      </c>
      <c r="E321" s="20">
        <v>1.9165510234503483E-2</v>
      </c>
    </row>
    <row r="322" spans="1:5" s="2" customFormat="1" x14ac:dyDescent="0.25">
      <c r="A322" s="55">
        <v>312738</v>
      </c>
      <c r="B322" s="56">
        <v>2738</v>
      </c>
      <c r="C322" s="14" t="s">
        <v>657</v>
      </c>
      <c r="D322" s="61">
        <v>152.03</v>
      </c>
      <c r="E322" s="20">
        <v>2.5909056739743596E-2</v>
      </c>
    </row>
    <row r="323" spans="1:5" s="2" customFormat="1" x14ac:dyDescent="0.25">
      <c r="A323" s="55">
        <v>312740</v>
      </c>
      <c r="B323" s="56">
        <v>2740</v>
      </c>
      <c r="C323" s="14" t="s">
        <v>658</v>
      </c>
      <c r="D323" s="61">
        <v>189.37</v>
      </c>
      <c r="E323" s="20">
        <v>3.2272565117445536E-2</v>
      </c>
    </row>
    <row r="324" spans="1:5" s="2" customFormat="1" x14ac:dyDescent="0.25">
      <c r="A324" s="55">
        <v>312750</v>
      </c>
      <c r="B324" s="56">
        <v>2750</v>
      </c>
      <c r="C324" s="14" t="s">
        <v>179</v>
      </c>
      <c r="D324" s="61">
        <v>208.96</v>
      </c>
      <c r="E324" s="20">
        <v>3.5611106336491623E-2</v>
      </c>
    </row>
    <row r="325" spans="1:5" s="2" customFormat="1" x14ac:dyDescent="0.25">
      <c r="A325" s="55">
        <v>312760</v>
      </c>
      <c r="B325" s="56">
        <v>2760</v>
      </c>
      <c r="C325" s="14" t="s">
        <v>180</v>
      </c>
      <c r="D325" s="61">
        <v>864.77</v>
      </c>
      <c r="E325" s="20">
        <v>0.14737469576286305</v>
      </c>
    </row>
    <row r="326" spans="1:5" s="2" customFormat="1" x14ac:dyDescent="0.25">
      <c r="A326" s="55">
        <v>312770</v>
      </c>
      <c r="B326" s="56">
        <v>2770</v>
      </c>
      <c r="C326" s="14" t="s">
        <v>181</v>
      </c>
      <c r="D326" s="61">
        <v>2348.9</v>
      </c>
      <c r="E326" s="20">
        <v>0.40030114698404085</v>
      </c>
    </row>
    <row r="327" spans="1:5" s="2" customFormat="1" x14ac:dyDescent="0.25">
      <c r="A327" s="55">
        <v>312780</v>
      </c>
      <c r="B327" s="56">
        <v>2780</v>
      </c>
      <c r="C327" s="14" t="s">
        <v>659</v>
      </c>
      <c r="D327" s="61">
        <v>3888.59</v>
      </c>
      <c r="E327" s="20">
        <v>0.662696171463524</v>
      </c>
    </row>
    <row r="328" spans="1:5" s="2" customFormat="1" x14ac:dyDescent="0.25">
      <c r="A328" s="55">
        <v>312790</v>
      </c>
      <c r="B328" s="56">
        <v>2790</v>
      </c>
      <c r="C328" s="14" t="s">
        <v>182</v>
      </c>
      <c r="D328" s="61">
        <v>193.2</v>
      </c>
      <c r="E328" s="20">
        <v>3.2925276340975217E-2</v>
      </c>
    </row>
    <row r="329" spans="1:5" s="2" customFormat="1" x14ac:dyDescent="0.25">
      <c r="A329" s="55">
        <v>312800</v>
      </c>
      <c r="B329" s="56">
        <v>2800</v>
      </c>
      <c r="C329" s="14" t="s">
        <v>660</v>
      </c>
      <c r="D329" s="61">
        <v>1076.82</v>
      </c>
      <c r="E329" s="20">
        <v>0.18351240201598826</v>
      </c>
    </row>
    <row r="330" spans="1:5" s="2" customFormat="1" x14ac:dyDescent="0.25">
      <c r="A330" s="55">
        <v>312810</v>
      </c>
      <c r="B330" s="56">
        <v>2810</v>
      </c>
      <c r="C330" s="14" t="s">
        <v>661</v>
      </c>
      <c r="D330" s="61">
        <v>935.34</v>
      </c>
      <c r="E330" s="20">
        <v>0.15940128350293872</v>
      </c>
    </row>
    <row r="331" spans="1:5" s="2" customFormat="1" x14ac:dyDescent="0.25">
      <c r="A331" s="55">
        <v>312820</v>
      </c>
      <c r="B331" s="56">
        <v>2820</v>
      </c>
      <c r="C331" s="14" t="s">
        <v>183</v>
      </c>
      <c r="D331" s="61">
        <v>348.66</v>
      </c>
      <c r="E331" s="20">
        <v>5.9418876030250624E-2</v>
      </c>
    </row>
    <row r="332" spans="1:5" s="2" customFormat="1" x14ac:dyDescent="0.25">
      <c r="A332" s="55">
        <v>312825</v>
      </c>
      <c r="B332" s="56">
        <v>2825</v>
      </c>
      <c r="C332" s="14" t="s">
        <v>184</v>
      </c>
      <c r="D332" s="61">
        <v>391.78</v>
      </c>
      <c r="E332" s="20">
        <v>6.6767415967221896E-2</v>
      </c>
    </row>
    <row r="333" spans="1:5" s="2" customFormat="1" x14ac:dyDescent="0.25">
      <c r="A333" s="55">
        <v>312830</v>
      </c>
      <c r="B333" s="56">
        <v>2830</v>
      </c>
      <c r="C333" s="14" t="s">
        <v>662</v>
      </c>
      <c r="D333" s="61">
        <v>298.23</v>
      </c>
      <c r="E333" s="20">
        <v>5.0824560885968116E-2</v>
      </c>
    </row>
    <row r="334" spans="1:5" s="2" customFormat="1" x14ac:dyDescent="0.25">
      <c r="A334" s="55">
        <v>312840</v>
      </c>
      <c r="B334" s="56">
        <v>2840</v>
      </c>
      <c r="C334" s="14" t="s">
        <v>185</v>
      </c>
      <c r="D334" s="61">
        <v>263.64</v>
      </c>
      <c r="E334" s="20">
        <v>4.4929709392001582E-2</v>
      </c>
    </row>
    <row r="335" spans="1:5" s="2" customFormat="1" x14ac:dyDescent="0.25">
      <c r="A335" s="55">
        <v>312850</v>
      </c>
      <c r="B335" s="56">
        <v>2850</v>
      </c>
      <c r="C335" s="14" t="s">
        <v>663</v>
      </c>
      <c r="D335" s="61">
        <v>88.73</v>
      </c>
      <c r="E335" s="20">
        <v>1.5121427379579354E-2</v>
      </c>
    </row>
    <row r="336" spans="1:5" s="2" customFormat="1" x14ac:dyDescent="0.25">
      <c r="A336" s="55">
        <v>312860</v>
      </c>
      <c r="B336" s="56">
        <v>2860</v>
      </c>
      <c r="C336" s="14" t="s">
        <v>186</v>
      </c>
      <c r="D336" s="61">
        <v>2063.08</v>
      </c>
      <c r="E336" s="20">
        <v>0.35159150679885687</v>
      </c>
    </row>
    <row r="337" spans="1:5" s="2" customFormat="1" x14ac:dyDescent="0.25">
      <c r="A337" s="55">
        <v>312870</v>
      </c>
      <c r="B337" s="56">
        <v>2870</v>
      </c>
      <c r="C337" s="14" t="s">
        <v>664</v>
      </c>
      <c r="D337" s="61">
        <v>285.39</v>
      </c>
      <c r="E337" s="20">
        <v>4.8636359290636214E-2</v>
      </c>
    </row>
    <row r="338" spans="1:5" s="2" customFormat="1" x14ac:dyDescent="0.25">
      <c r="A338" s="55">
        <v>312880</v>
      </c>
      <c r="B338" s="56">
        <v>2880</v>
      </c>
      <c r="C338" s="14" t="s">
        <v>187</v>
      </c>
      <c r="D338" s="61">
        <v>158.72999999999999</v>
      </c>
      <c r="E338" s="20">
        <v>2.7050875329208055E-2</v>
      </c>
    </row>
    <row r="339" spans="1:5" s="2" customFormat="1" x14ac:dyDescent="0.25">
      <c r="A339" s="55">
        <v>312890</v>
      </c>
      <c r="B339" s="56">
        <v>2890</v>
      </c>
      <c r="C339" s="14" t="s">
        <v>665</v>
      </c>
      <c r="D339" s="61">
        <v>368.67</v>
      </c>
      <c r="E339" s="20">
        <v>6.2828993936994482E-2</v>
      </c>
    </row>
    <row r="340" spans="1:5" s="2" customFormat="1" x14ac:dyDescent="0.25">
      <c r="A340" s="55">
        <v>312900</v>
      </c>
      <c r="B340" s="56">
        <v>2900</v>
      </c>
      <c r="C340" s="14" t="s">
        <v>188</v>
      </c>
      <c r="D340" s="61">
        <v>294.22000000000003</v>
      </c>
      <c r="E340" s="20">
        <v>5.0141173939139382E-2</v>
      </c>
    </row>
    <row r="341" spans="1:5" s="2" customFormat="1" x14ac:dyDescent="0.25">
      <c r="A341" s="55">
        <v>312910</v>
      </c>
      <c r="B341" s="56">
        <v>2910</v>
      </c>
      <c r="C341" s="14" t="s">
        <v>666</v>
      </c>
      <c r="D341" s="61">
        <v>1848.99</v>
      </c>
      <c r="E341" s="20">
        <v>0.31510614234834244</v>
      </c>
    </row>
    <row r="342" spans="1:5" s="2" customFormat="1" x14ac:dyDescent="0.25">
      <c r="A342" s="55">
        <v>312920</v>
      </c>
      <c r="B342" s="56">
        <v>2920</v>
      </c>
      <c r="C342" s="14" t="s">
        <v>189</v>
      </c>
      <c r="D342" s="61">
        <v>153.44999999999999</v>
      </c>
      <c r="E342" s="20">
        <v>2.615105411243606E-2</v>
      </c>
    </row>
    <row r="343" spans="1:5" s="2" customFormat="1" x14ac:dyDescent="0.25">
      <c r="A343" s="55">
        <v>312930</v>
      </c>
      <c r="B343" s="56">
        <v>2930</v>
      </c>
      <c r="C343" s="14" t="s">
        <v>190</v>
      </c>
      <c r="D343" s="61">
        <v>342.75</v>
      </c>
      <c r="E343" s="20">
        <v>5.8411689781931959E-2</v>
      </c>
    </row>
    <row r="344" spans="1:5" s="2" customFormat="1" x14ac:dyDescent="0.25">
      <c r="A344" s="55">
        <v>312940</v>
      </c>
      <c r="B344" s="56">
        <v>2940</v>
      </c>
      <c r="C344" s="14" t="s">
        <v>191</v>
      </c>
      <c r="D344" s="61">
        <v>347.36</v>
      </c>
      <c r="E344" s="20">
        <v>5.9197329139757518E-2</v>
      </c>
    </row>
    <row r="345" spans="1:5" s="2" customFormat="1" x14ac:dyDescent="0.25">
      <c r="A345" s="55">
        <v>312950</v>
      </c>
      <c r="B345" s="56">
        <v>2950</v>
      </c>
      <c r="C345" s="14" t="s">
        <v>667</v>
      </c>
      <c r="D345" s="61">
        <v>2701.54</v>
      </c>
      <c r="E345" s="20">
        <v>0.46039829734057036</v>
      </c>
    </row>
    <row r="346" spans="1:5" s="2" customFormat="1" x14ac:dyDescent="0.25">
      <c r="A346" s="55">
        <v>312960</v>
      </c>
      <c r="B346" s="56">
        <v>2960</v>
      </c>
      <c r="C346" s="14" t="s">
        <v>668</v>
      </c>
      <c r="D346" s="61">
        <v>873.27</v>
      </c>
      <c r="E346" s="20">
        <v>0.14882327158531797</v>
      </c>
    </row>
    <row r="347" spans="1:5" s="2" customFormat="1" x14ac:dyDescent="0.25">
      <c r="A347" s="55">
        <v>312965</v>
      </c>
      <c r="B347" s="56">
        <v>2965</v>
      </c>
      <c r="C347" s="14" t="s">
        <v>192</v>
      </c>
      <c r="D347" s="61">
        <v>351.1</v>
      </c>
      <c r="E347" s="20">
        <v>5.9834702501637679E-2</v>
      </c>
    </row>
    <row r="348" spans="1:5" s="2" customFormat="1" x14ac:dyDescent="0.25">
      <c r="A348" s="55">
        <v>312970</v>
      </c>
      <c r="B348" s="56">
        <v>2970</v>
      </c>
      <c r="C348" s="14" t="s">
        <v>193</v>
      </c>
      <c r="D348" s="61">
        <v>543.87</v>
      </c>
      <c r="E348" s="20">
        <v>9.268669794806518E-2</v>
      </c>
    </row>
    <row r="349" spans="1:5" s="2" customFormat="1" x14ac:dyDescent="0.25">
      <c r="A349" s="55">
        <v>312980</v>
      </c>
      <c r="B349" s="56">
        <v>2980</v>
      </c>
      <c r="C349" s="14" t="s">
        <v>669</v>
      </c>
      <c r="D349" s="61">
        <v>73.22</v>
      </c>
      <c r="E349" s="20">
        <v>1.2478202555311622E-2</v>
      </c>
    </row>
    <row r="350" spans="1:5" s="2" customFormat="1" x14ac:dyDescent="0.25">
      <c r="A350" s="55">
        <v>312990</v>
      </c>
      <c r="B350" s="56">
        <v>2990</v>
      </c>
      <c r="C350" s="14" t="s">
        <v>670</v>
      </c>
      <c r="D350" s="61">
        <v>68.900000000000006</v>
      </c>
      <c r="E350" s="20">
        <v>1.1741985196134537E-2</v>
      </c>
    </row>
    <row r="351" spans="1:5" s="2" customFormat="1" x14ac:dyDescent="0.25">
      <c r="A351" s="55">
        <v>313000</v>
      </c>
      <c r="B351" s="56">
        <v>3000</v>
      </c>
      <c r="C351" s="14" t="s">
        <v>194</v>
      </c>
      <c r="D351" s="61">
        <v>153.58000000000001</v>
      </c>
      <c r="E351" s="20">
        <v>2.6173208801485374E-2</v>
      </c>
    </row>
    <row r="352" spans="1:5" s="2" customFormat="1" x14ac:dyDescent="0.25">
      <c r="A352" s="55">
        <v>313005</v>
      </c>
      <c r="B352" s="56">
        <v>3005</v>
      </c>
      <c r="C352" s="14" t="s">
        <v>671</v>
      </c>
      <c r="D352" s="61">
        <v>627.19000000000005</v>
      </c>
      <c r="E352" s="20">
        <v>0.10688614942182323</v>
      </c>
    </row>
    <row r="353" spans="1:5" s="2" customFormat="1" x14ac:dyDescent="0.25">
      <c r="A353" s="55">
        <v>313010</v>
      </c>
      <c r="B353" s="56">
        <v>3010</v>
      </c>
      <c r="C353" s="14" t="s">
        <v>672</v>
      </c>
      <c r="D353" s="61">
        <v>110.08</v>
      </c>
      <c r="E353" s="20">
        <v>1.8759909004216108E-2</v>
      </c>
    </row>
    <row r="354" spans="1:5" s="2" customFormat="1" x14ac:dyDescent="0.25">
      <c r="A354" s="55">
        <v>313020</v>
      </c>
      <c r="B354" s="56">
        <v>3020</v>
      </c>
      <c r="C354" s="14" t="s">
        <v>195</v>
      </c>
      <c r="D354" s="61">
        <v>216.27</v>
      </c>
      <c r="E354" s="20">
        <v>3.6856881543802851E-2</v>
      </c>
    </row>
    <row r="355" spans="1:5" s="2" customFormat="1" x14ac:dyDescent="0.25">
      <c r="A355" s="55">
        <v>313030</v>
      </c>
      <c r="B355" s="56">
        <v>3030</v>
      </c>
      <c r="C355" s="14" t="s">
        <v>196</v>
      </c>
      <c r="D355" s="61">
        <v>627.97</v>
      </c>
      <c r="E355" s="20">
        <v>0.1070190775561191</v>
      </c>
    </row>
    <row r="356" spans="1:5" s="2" customFormat="1" x14ac:dyDescent="0.25">
      <c r="A356" s="55">
        <v>313040</v>
      </c>
      <c r="B356" s="56">
        <v>3040</v>
      </c>
      <c r="C356" s="14" t="s">
        <v>197</v>
      </c>
      <c r="D356" s="61">
        <v>105.93</v>
      </c>
      <c r="E356" s="20">
        <v>1.8052663161488122E-2</v>
      </c>
    </row>
    <row r="357" spans="1:5" s="2" customFormat="1" x14ac:dyDescent="0.25">
      <c r="A357" s="55">
        <v>313050</v>
      </c>
      <c r="B357" s="56">
        <v>3050</v>
      </c>
      <c r="C357" s="14" t="s">
        <v>673</v>
      </c>
      <c r="D357" s="61">
        <v>375.74</v>
      </c>
      <c r="E357" s="20">
        <v>6.4033868179906986E-2</v>
      </c>
    </row>
    <row r="358" spans="1:5" s="2" customFormat="1" x14ac:dyDescent="0.25">
      <c r="A358" s="55">
        <v>313055</v>
      </c>
      <c r="B358" s="56">
        <v>3055</v>
      </c>
      <c r="C358" s="14" t="s">
        <v>674</v>
      </c>
      <c r="D358" s="61">
        <v>192.77</v>
      </c>
      <c r="E358" s="20">
        <v>3.2851995446427501E-2</v>
      </c>
    </row>
    <row r="359" spans="1:5" s="2" customFormat="1" x14ac:dyDescent="0.25">
      <c r="A359" s="55">
        <v>313060</v>
      </c>
      <c r="B359" s="56">
        <v>3060</v>
      </c>
      <c r="C359" s="14" t="s">
        <v>198</v>
      </c>
      <c r="D359" s="61">
        <v>149.69999999999999</v>
      </c>
      <c r="E359" s="20">
        <v>2.5511976543705947E-2</v>
      </c>
    </row>
    <row r="360" spans="1:5" s="2" customFormat="1" x14ac:dyDescent="0.25">
      <c r="A360" s="55">
        <v>313065</v>
      </c>
      <c r="B360" s="56">
        <v>3065</v>
      </c>
      <c r="C360" s="14" t="s">
        <v>199</v>
      </c>
      <c r="D360" s="61">
        <v>1007.35</v>
      </c>
      <c r="E360" s="20">
        <v>0.17167327702940677</v>
      </c>
    </row>
    <row r="361" spans="1:5" s="2" customFormat="1" x14ac:dyDescent="0.25">
      <c r="A361" s="55">
        <v>313070</v>
      </c>
      <c r="B361" s="56">
        <v>3070</v>
      </c>
      <c r="C361" s="14" t="s">
        <v>675</v>
      </c>
      <c r="D361" s="61">
        <v>838.32</v>
      </c>
      <c r="E361" s="20">
        <v>0.14286706864475335</v>
      </c>
    </row>
    <row r="362" spans="1:5" s="2" customFormat="1" x14ac:dyDescent="0.25">
      <c r="A362" s="55">
        <v>313080</v>
      </c>
      <c r="B362" s="56">
        <v>3080</v>
      </c>
      <c r="C362" s="14" t="s">
        <v>676</v>
      </c>
      <c r="D362" s="61">
        <v>306.39</v>
      </c>
      <c r="E362" s="20">
        <v>5.2215193675524824E-2</v>
      </c>
    </row>
    <row r="363" spans="1:5" s="2" customFormat="1" x14ac:dyDescent="0.25">
      <c r="A363" s="55">
        <v>313090</v>
      </c>
      <c r="B363" s="56">
        <v>3090</v>
      </c>
      <c r="C363" s="14" t="s">
        <v>200</v>
      </c>
      <c r="D363" s="61">
        <v>860.65</v>
      </c>
      <c r="E363" s="20">
        <v>0.14667256254068489</v>
      </c>
    </row>
    <row r="364" spans="1:5" s="2" customFormat="1" x14ac:dyDescent="0.25">
      <c r="A364" s="55">
        <v>313100</v>
      </c>
      <c r="B364" s="56">
        <v>3100</v>
      </c>
      <c r="C364" s="14" t="s">
        <v>677</v>
      </c>
      <c r="D364" s="61">
        <v>245.51</v>
      </c>
      <c r="E364" s="20">
        <v>4.183998237304775E-2</v>
      </c>
    </row>
    <row r="365" spans="1:5" s="2" customFormat="1" x14ac:dyDescent="0.25">
      <c r="A365" s="55">
        <v>313110</v>
      </c>
      <c r="B365" s="56">
        <v>3110</v>
      </c>
      <c r="C365" s="14" t="s">
        <v>201</v>
      </c>
      <c r="D365" s="61">
        <v>527.5</v>
      </c>
      <c r="E365" s="20">
        <v>8.9896911334701998E-2</v>
      </c>
    </row>
    <row r="366" spans="1:5" s="2" customFormat="1" x14ac:dyDescent="0.25">
      <c r="A366" s="55">
        <v>313115</v>
      </c>
      <c r="B366" s="56">
        <v>3115</v>
      </c>
      <c r="C366" s="14" t="s">
        <v>202</v>
      </c>
      <c r="D366" s="61">
        <v>113.77</v>
      </c>
      <c r="E366" s="20">
        <v>1.9388761331846534E-2</v>
      </c>
    </row>
    <row r="367" spans="1:5" s="2" customFormat="1" x14ac:dyDescent="0.25">
      <c r="A367" s="55">
        <v>313120</v>
      </c>
      <c r="B367" s="56">
        <v>3120</v>
      </c>
      <c r="C367" s="14" t="s">
        <v>203</v>
      </c>
      <c r="D367" s="61">
        <v>457.61</v>
      </c>
      <c r="E367" s="20">
        <v>7.7986209660422717E-2</v>
      </c>
    </row>
    <row r="368" spans="1:5" s="2" customFormat="1" x14ac:dyDescent="0.25">
      <c r="A368" s="55">
        <v>313130</v>
      </c>
      <c r="B368" s="56">
        <v>3130</v>
      </c>
      <c r="C368" s="14" t="s">
        <v>204</v>
      </c>
      <c r="D368" s="61">
        <v>166.09</v>
      </c>
      <c r="E368" s="20">
        <v>2.8305171570769016E-2</v>
      </c>
    </row>
    <row r="369" spans="1:5" s="2" customFormat="1" x14ac:dyDescent="0.25">
      <c r="A369" s="55">
        <v>313140</v>
      </c>
      <c r="B369" s="56">
        <v>3140</v>
      </c>
      <c r="C369" s="14" t="s">
        <v>678</v>
      </c>
      <c r="D369" s="61">
        <v>469.24</v>
      </c>
      <c r="E369" s="20">
        <v>7.9968202226911034E-2</v>
      </c>
    </row>
    <row r="370" spans="1:5" s="2" customFormat="1" x14ac:dyDescent="0.25">
      <c r="A370" s="55">
        <v>313150</v>
      </c>
      <c r="B370" s="56">
        <v>3150</v>
      </c>
      <c r="C370" s="14" t="s">
        <v>679</v>
      </c>
      <c r="D370" s="61">
        <v>298.39999999999998</v>
      </c>
      <c r="E370" s="20">
        <v>5.0853532402417204E-2</v>
      </c>
    </row>
    <row r="371" spans="1:5" s="2" customFormat="1" x14ac:dyDescent="0.25">
      <c r="A371" s="55">
        <v>313160</v>
      </c>
      <c r="B371" s="56">
        <v>3160</v>
      </c>
      <c r="C371" s="14" t="s">
        <v>680</v>
      </c>
      <c r="D371" s="61">
        <v>357.93</v>
      </c>
      <c r="E371" s="20">
        <v>6.0998675780151453E-2</v>
      </c>
    </row>
    <row r="372" spans="1:5" s="2" customFormat="1" x14ac:dyDescent="0.25">
      <c r="A372" s="55">
        <v>313170</v>
      </c>
      <c r="B372" s="56">
        <v>3170</v>
      </c>
      <c r="C372" s="14" t="s">
        <v>205</v>
      </c>
      <c r="D372" s="61">
        <v>1254.49</v>
      </c>
      <c r="E372" s="20">
        <v>0.21379104511899585</v>
      </c>
    </row>
    <row r="373" spans="1:5" s="2" customFormat="1" x14ac:dyDescent="0.25">
      <c r="A373" s="55">
        <v>313180</v>
      </c>
      <c r="B373" s="56">
        <v>3180</v>
      </c>
      <c r="C373" s="14" t="s">
        <v>681</v>
      </c>
      <c r="D373" s="61">
        <v>209.84</v>
      </c>
      <c r="E373" s="20">
        <v>3.5761076539286951E-2</v>
      </c>
    </row>
    <row r="374" spans="1:5" s="2" customFormat="1" x14ac:dyDescent="0.25">
      <c r="A374" s="55">
        <v>313190</v>
      </c>
      <c r="B374" s="56">
        <v>3190</v>
      </c>
      <c r="C374" s="14" t="s">
        <v>206</v>
      </c>
      <c r="D374" s="61">
        <v>544.15</v>
      </c>
      <c r="E374" s="20">
        <v>9.2734415739863685E-2</v>
      </c>
    </row>
    <row r="375" spans="1:5" s="2" customFormat="1" x14ac:dyDescent="0.25">
      <c r="A375" s="55">
        <v>313200</v>
      </c>
      <c r="B375" s="56">
        <v>3200</v>
      </c>
      <c r="C375" s="14" t="s">
        <v>207</v>
      </c>
      <c r="D375" s="61">
        <v>1785.49</v>
      </c>
      <c r="E375" s="20">
        <v>0.30428442885117934</v>
      </c>
    </row>
    <row r="376" spans="1:5" s="2" customFormat="1" x14ac:dyDescent="0.25">
      <c r="A376" s="55">
        <v>313210</v>
      </c>
      <c r="B376" s="56">
        <v>3210</v>
      </c>
      <c r="C376" s="14" t="s">
        <v>208</v>
      </c>
      <c r="D376" s="61">
        <v>1224.98</v>
      </c>
      <c r="E376" s="20">
        <v>0.2087619307048024</v>
      </c>
    </row>
    <row r="377" spans="1:5" s="2" customFormat="1" x14ac:dyDescent="0.25">
      <c r="A377" s="55">
        <v>313220</v>
      </c>
      <c r="B377" s="56">
        <v>3220</v>
      </c>
      <c r="C377" s="14" t="s">
        <v>209</v>
      </c>
      <c r="D377" s="61">
        <v>410.62</v>
      </c>
      <c r="E377" s="20">
        <v>6.9978141672521962E-2</v>
      </c>
    </row>
    <row r="378" spans="1:5" s="2" customFormat="1" x14ac:dyDescent="0.25">
      <c r="A378" s="55">
        <v>313230</v>
      </c>
      <c r="B378" s="56">
        <v>3230</v>
      </c>
      <c r="C378" s="14" t="s">
        <v>682</v>
      </c>
      <c r="D378" s="61">
        <v>481.72</v>
      </c>
      <c r="E378" s="20">
        <v>8.2095052375644836E-2</v>
      </c>
    </row>
    <row r="379" spans="1:5" s="2" customFormat="1" x14ac:dyDescent="0.25">
      <c r="A379" s="55">
        <v>313240</v>
      </c>
      <c r="B379" s="56">
        <v>3240</v>
      </c>
      <c r="C379" s="14" t="s">
        <v>683</v>
      </c>
      <c r="D379" s="61">
        <v>295.2</v>
      </c>
      <c r="E379" s="20">
        <v>5.0308186210434189E-2</v>
      </c>
    </row>
    <row r="380" spans="1:5" s="2" customFormat="1" x14ac:dyDescent="0.25">
      <c r="A380" s="55">
        <v>313250</v>
      </c>
      <c r="B380" s="56">
        <v>3250</v>
      </c>
      <c r="C380" s="14" t="s">
        <v>210</v>
      </c>
      <c r="D380" s="61">
        <v>2735.23</v>
      </c>
      <c r="E380" s="20">
        <v>0.46613977021804165</v>
      </c>
    </row>
    <row r="381" spans="1:5" s="2" customFormat="1" x14ac:dyDescent="0.25">
      <c r="A381" s="55">
        <v>313260</v>
      </c>
      <c r="B381" s="56">
        <v>3260</v>
      </c>
      <c r="C381" s="14" t="s">
        <v>459</v>
      </c>
      <c r="D381" s="61">
        <v>94.49</v>
      </c>
      <c r="E381" s="20">
        <v>1.61030505251488E-2</v>
      </c>
    </row>
    <row r="382" spans="1:5" s="2" customFormat="1" x14ac:dyDescent="0.25">
      <c r="A382" s="55">
        <v>313270</v>
      </c>
      <c r="B382" s="56">
        <v>3270</v>
      </c>
      <c r="C382" s="14" t="s">
        <v>211</v>
      </c>
      <c r="D382" s="61">
        <v>1423.33</v>
      </c>
      <c r="E382" s="20">
        <v>0.24256487357350026</v>
      </c>
    </row>
    <row r="383" spans="1:5" s="2" customFormat="1" x14ac:dyDescent="0.25">
      <c r="A383" s="55">
        <v>313280</v>
      </c>
      <c r="B383" s="56">
        <v>3280</v>
      </c>
      <c r="C383" s="14" t="s">
        <v>684</v>
      </c>
      <c r="D383" s="61">
        <v>380.65</v>
      </c>
      <c r="E383" s="20">
        <v>6.4870633743230932E-2</v>
      </c>
    </row>
    <row r="384" spans="1:5" s="2" customFormat="1" x14ac:dyDescent="0.25">
      <c r="A384" s="55">
        <v>313290</v>
      </c>
      <c r="B384" s="56">
        <v>3290</v>
      </c>
      <c r="C384" s="14" t="s">
        <v>212</v>
      </c>
      <c r="D384" s="61">
        <v>242.63</v>
      </c>
      <c r="E384" s="20">
        <v>4.1349170800263027E-2</v>
      </c>
    </row>
    <row r="385" spans="1:5" s="2" customFormat="1" x14ac:dyDescent="0.25">
      <c r="A385" s="55">
        <v>313300</v>
      </c>
      <c r="B385" s="56">
        <v>3300</v>
      </c>
      <c r="C385" s="14" t="s">
        <v>213</v>
      </c>
      <c r="D385" s="61">
        <v>430.99</v>
      </c>
      <c r="E385" s="20">
        <v>7.344961102586392E-2</v>
      </c>
    </row>
    <row r="386" spans="1:5" s="2" customFormat="1" x14ac:dyDescent="0.25">
      <c r="A386" s="55">
        <v>313310</v>
      </c>
      <c r="B386" s="56">
        <v>3310</v>
      </c>
      <c r="C386" s="14" t="s">
        <v>214</v>
      </c>
      <c r="D386" s="61">
        <v>143.58000000000001</v>
      </c>
      <c r="E386" s="20">
        <v>2.4469001951538422E-2</v>
      </c>
    </row>
    <row r="387" spans="1:5" s="2" customFormat="1" x14ac:dyDescent="0.25">
      <c r="A387" s="55">
        <v>313320</v>
      </c>
      <c r="B387" s="56">
        <v>3320</v>
      </c>
      <c r="C387" s="14" t="s">
        <v>215</v>
      </c>
      <c r="D387" s="61">
        <v>487.25</v>
      </c>
      <c r="E387" s="20">
        <v>8.3037478763665504E-2</v>
      </c>
    </row>
    <row r="388" spans="1:5" s="2" customFormat="1" x14ac:dyDescent="0.25">
      <c r="A388" s="55">
        <v>313330</v>
      </c>
      <c r="B388" s="56">
        <v>3330</v>
      </c>
      <c r="C388" s="14" t="s">
        <v>216</v>
      </c>
      <c r="D388" s="61">
        <v>679.26</v>
      </c>
      <c r="E388" s="20">
        <v>0.11575995448949704</v>
      </c>
    </row>
    <row r="389" spans="1:5" s="2" customFormat="1" x14ac:dyDescent="0.25">
      <c r="A389" s="55">
        <v>313340</v>
      </c>
      <c r="B389" s="56">
        <v>3340</v>
      </c>
      <c r="C389" s="14" t="s">
        <v>217</v>
      </c>
      <c r="D389" s="61">
        <v>1797.48</v>
      </c>
      <c r="E389" s="20">
        <v>0.30632777286426571</v>
      </c>
    </row>
    <row r="390" spans="1:5" s="2" customFormat="1" x14ac:dyDescent="0.25">
      <c r="A390" s="55">
        <v>313350</v>
      </c>
      <c r="B390" s="56">
        <v>3350</v>
      </c>
      <c r="C390" s="14" t="s">
        <v>218</v>
      </c>
      <c r="D390" s="61">
        <v>1043.1400000000001</v>
      </c>
      <c r="E390" s="20">
        <v>0.17777263334536691</v>
      </c>
    </row>
    <row r="391" spans="1:5" s="2" customFormat="1" x14ac:dyDescent="0.25">
      <c r="A391" s="55">
        <v>313360</v>
      </c>
      <c r="B391" s="56">
        <v>3360</v>
      </c>
      <c r="C391" s="14" t="s">
        <v>219</v>
      </c>
      <c r="D391" s="61">
        <v>177.79</v>
      </c>
      <c r="E391" s="20">
        <v>3.0299093585206955E-2</v>
      </c>
    </row>
    <row r="392" spans="1:5" s="2" customFormat="1" x14ac:dyDescent="0.25">
      <c r="A392" s="55">
        <v>313370</v>
      </c>
      <c r="B392" s="56">
        <v>3370</v>
      </c>
      <c r="C392" s="14" t="s">
        <v>685</v>
      </c>
      <c r="D392" s="61">
        <v>295.64</v>
      </c>
      <c r="E392" s="20">
        <v>5.0383171311831842E-2</v>
      </c>
    </row>
    <row r="393" spans="1:5" s="2" customFormat="1" x14ac:dyDescent="0.25">
      <c r="A393" s="55">
        <v>313375</v>
      </c>
      <c r="B393" s="56">
        <v>3375</v>
      </c>
      <c r="C393" s="14" t="s">
        <v>686</v>
      </c>
      <c r="D393" s="61">
        <v>154.1</v>
      </c>
      <c r="E393" s="20">
        <v>2.626182755768261E-2</v>
      </c>
    </row>
    <row r="394" spans="1:5" s="2" customFormat="1" x14ac:dyDescent="0.25">
      <c r="A394" s="55">
        <v>313380</v>
      </c>
      <c r="B394" s="56">
        <v>3380</v>
      </c>
      <c r="C394" s="14" t="s">
        <v>687</v>
      </c>
      <c r="D394" s="61">
        <v>495.75</v>
      </c>
      <c r="E394" s="20">
        <v>8.4486054586120407E-2</v>
      </c>
    </row>
    <row r="395" spans="1:5" s="2" customFormat="1" x14ac:dyDescent="0.25">
      <c r="A395" s="55">
        <v>313390</v>
      </c>
      <c r="B395" s="56">
        <v>3390</v>
      </c>
      <c r="C395" s="14" t="s">
        <v>220</v>
      </c>
      <c r="D395" s="61">
        <v>284.17</v>
      </c>
      <c r="E395" s="20">
        <v>4.8428446054942689E-2</v>
      </c>
    </row>
    <row r="396" spans="1:5" s="2" customFormat="1" x14ac:dyDescent="0.25">
      <c r="A396" s="55">
        <v>313400</v>
      </c>
      <c r="B396" s="56">
        <v>3400</v>
      </c>
      <c r="C396" s="14" t="s">
        <v>221</v>
      </c>
      <c r="D396" s="61">
        <v>1653.69</v>
      </c>
      <c r="E396" s="20">
        <v>0.28182298256887839</v>
      </c>
    </row>
    <row r="397" spans="1:5" s="2" customFormat="1" x14ac:dyDescent="0.25">
      <c r="A397" s="55">
        <v>313410</v>
      </c>
      <c r="B397" s="56">
        <v>3410</v>
      </c>
      <c r="C397" s="14" t="s">
        <v>222</v>
      </c>
      <c r="D397" s="61">
        <v>454.03</v>
      </c>
      <c r="E397" s="20">
        <v>7.7376103608141705E-2</v>
      </c>
    </row>
    <row r="398" spans="1:5" s="2" customFormat="1" x14ac:dyDescent="0.25">
      <c r="A398" s="55">
        <v>313420</v>
      </c>
      <c r="B398" s="56">
        <v>3420</v>
      </c>
      <c r="C398" s="14" t="s">
        <v>223</v>
      </c>
      <c r="D398" s="61">
        <v>2596.6799999999998</v>
      </c>
      <c r="E398" s="20">
        <v>0.44252798431202656</v>
      </c>
    </row>
    <row r="399" spans="1:5" s="2" customFormat="1" x14ac:dyDescent="0.25">
      <c r="A399" s="55">
        <v>313430</v>
      </c>
      <c r="B399" s="56">
        <v>3430</v>
      </c>
      <c r="C399" s="14" t="s">
        <v>224</v>
      </c>
      <c r="D399" s="61">
        <v>234.11</v>
      </c>
      <c r="E399" s="20">
        <v>3.989718656410822E-2</v>
      </c>
    </row>
    <row r="400" spans="1:5" s="2" customFormat="1" x14ac:dyDescent="0.25">
      <c r="A400" s="55">
        <v>313440</v>
      </c>
      <c r="B400" s="56">
        <v>3440</v>
      </c>
      <c r="C400" s="14" t="s">
        <v>225</v>
      </c>
      <c r="D400" s="61">
        <v>1399.07</v>
      </c>
      <c r="E400" s="20">
        <v>0.23843046775552895</v>
      </c>
    </row>
    <row r="401" spans="1:5" s="2" customFormat="1" x14ac:dyDescent="0.25">
      <c r="A401" s="55">
        <v>313450</v>
      </c>
      <c r="B401" s="56">
        <v>3450</v>
      </c>
      <c r="C401" s="14" t="s">
        <v>226</v>
      </c>
      <c r="D401" s="61">
        <v>372.01</v>
      </c>
      <c r="E401" s="20">
        <v>6.3398199024876756E-2</v>
      </c>
    </row>
    <row r="402" spans="1:5" s="2" customFormat="1" x14ac:dyDescent="0.25">
      <c r="A402" s="55">
        <v>313460</v>
      </c>
      <c r="B402" s="56">
        <v>3460</v>
      </c>
      <c r="C402" s="14" t="s">
        <v>227</v>
      </c>
      <c r="D402" s="61">
        <v>1116.77</v>
      </c>
      <c r="E402" s="20">
        <v>0.19032070838152637</v>
      </c>
    </row>
    <row r="403" spans="1:5" s="2" customFormat="1" x14ac:dyDescent="0.25">
      <c r="A403" s="55">
        <v>313470</v>
      </c>
      <c r="B403" s="56">
        <v>3470</v>
      </c>
      <c r="C403" s="14" t="s">
        <v>228</v>
      </c>
      <c r="D403" s="61">
        <v>1391.11</v>
      </c>
      <c r="E403" s="20">
        <v>0.23707391910297118</v>
      </c>
    </row>
    <row r="404" spans="1:5" s="2" customFormat="1" x14ac:dyDescent="0.25">
      <c r="A404" s="55">
        <v>313480</v>
      </c>
      <c r="B404" s="56">
        <v>3480</v>
      </c>
      <c r="C404" s="14" t="s">
        <v>688</v>
      </c>
      <c r="D404" s="61">
        <v>409.56</v>
      </c>
      <c r="E404" s="20">
        <v>6.9797495746427587E-2</v>
      </c>
    </row>
    <row r="405" spans="1:5" s="2" customFormat="1" x14ac:dyDescent="0.25">
      <c r="A405" s="55">
        <v>313490</v>
      </c>
      <c r="B405" s="56">
        <v>3490</v>
      </c>
      <c r="C405" s="14" t="s">
        <v>229</v>
      </c>
      <c r="D405" s="61">
        <v>347.11</v>
      </c>
      <c r="E405" s="20">
        <v>5.9154723968508842E-2</v>
      </c>
    </row>
    <row r="406" spans="1:5" s="2" customFormat="1" x14ac:dyDescent="0.25">
      <c r="A406" s="55">
        <v>313500</v>
      </c>
      <c r="B406" s="56">
        <v>3500</v>
      </c>
      <c r="C406" s="14" t="s">
        <v>689</v>
      </c>
      <c r="D406" s="61">
        <v>163.16999999999999</v>
      </c>
      <c r="E406" s="20">
        <v>2.7807543170584502E-2</v>
      </c>
    </row>
    <row r="407" spans="1:5" s="2" customFormat="1" x14ac:dyDescent="0.25">
      <c r="A407" s="55">
        <v>313505</v>
      </c>
      <c r="B407" s="56">
        <v>3505</v>
      </c>
      <c r="C407" s="14" t="s">
        <v>690</v>
      </c>
      <c r="D407" s="61">
        <v>2635.1</v>
      </c>
      <c r="E407" s="20">
        <v>0.44907554702952274</v>
      </c>
    </row>
    <row r="408" spans="1:5" s="2" customFormat="1" x14ac:dyDescent="0.25">
      <c r="A408" s="55">
        <v>313507</v>
      </c>
      <c r="B408" s="56">
        <v>3507</v>
      </c>
      <c r="C408" s="14" t="s">
        <v>230</v>
      </c>
      <c r="D408" s="61">
        <v>519.67999999999995</v>
      </c>
      <c r="E408" s="20">
        <v>8.8564221578043473E-2</v>
      </c>
    </row>
    <row r="409" spans="1:5" s="2" customFormat="1" x14ac:dyDescent="0.25">
      <c r="A409" s="55">
        <v>313510</v>
      </c>
      <c r="B409" s="56">
        <v>3510</v>
      </c>
      <c r="C409" s="14" t="s">
        <v>691</v>
      </c>
      <c r="D409" s="61">
        <v>2180.56</v>
      </c>
      <c r="E409" s="20">
        <v>0.37161252887203372</v>
      </c>
    </row>
    <row r="410" spans="1:5" s="2" customFormat="1" x14ac:dyDescent="0.25">
      <c r="A410" s="55">
        <v>313520</v>
      </c>
      <c r="B410" s="56">
        <v>3520</v>
      </c>
      <c r="C410" s="14" t="s">
        <v>692</v>
      </c>
      <c r="D410" s="61">
        <v>6670.41</v>
      </c>
      <c r="E410" s="20">
        <v>1.1367758413954683</v>
      </c>
    </row>
    <row r="411" spans="1:5" s="2" customFormat="1" x14ac:dyDescent="0.25">
      <c r="A411" s="55">
        <v>313530</v>
      </c>
      <c r="B411" s="56">
        <v>3530</v>
      </c>
      <c r="C411" s="14" t="s">
        <v>693</v>
      </c>
      <c r="D411" s="61">
        <v>171.95</v>
      </c>
      <c r="E411" s="20">
        <v>2.9303836784837934E-2</v>
      </c>
    </row>
    <row r="412" spans="1:5" s="2" customFormat="1" x14ac:dyDescent="0.25">
      <c r="A412" s="55">
        <v>313535</v>
      </c>
      <c r="B412" s="56">
        <v>3535</v>
      </c>
      <c r="C412" s="14" t="s">
        <v>231</v>
      </c>
      <c r="D412" s="61">
        <v>377.17</v>
      </c>
      <c r="E412" s="20">
        <v>6.4277569759449399E-2</v>
      </c>
    </row>
    <row r="413" spans="1:5" s="2" customFormat="1" x14ac:dyDescent="0.25">
      <c r="A413" s="55">
        <v>313540</v>
      </c>
      <c r="B413" s="56">
        <v>3540</v>
      </c>
      <c r="C413" s="14" t="s">
        <v>232</v>
      </c>
      <c r="D413" s="61">
        <v>235.55</v>
      </c>
      <c r="E413" s="20">
        <v>4.0142592350500585E-2</v>
      </c>
    </row>
    <row r="414" spans="1:5" s="2" customFormat="1" x14ac:dyDescent="0.25">
      <c r="A414" s="55">
        <v>313545</v>
      </c>
      <c r="B414" s="56">
        <v>3545</v>
      </c>
      <c r="C414" s="14" t="s">
        <v>460</v>
      </c>
      <c r="D414" s="61">
        <v>284.63</v>
      </c>
      <c r="E414" s="20">
        <v>4.8506839570040247E-2</v>
      </c>
    </row>
    <row r="415" spans="1:5" s="2" customFormat="1" x14ac:dyDescent="0.25">
      <c r="A415" s="55">
        <v>313550</v>
      </c>
      <c r="B415" s="56">
        <v>3550</v>
      </c>
      <c r="C415" s="14" t="s">
        <v>233</v>
      </c>
      <c r="D415" s="61">
        <v>548.45000000000005</v>
      </c>
      <c r="E415" s="20">
        <v>9.3467224685340897E-2</v>
      </c>
    </row>
    <row r="416" spans="1:5" s="2" customFormat="1" x14ac:dyDescent="0.25">
      <c r="A416" s="55">
        <v>313560</v>
      </c>
      <c r="B416" s="56">
        <v>3560</v>
      </c>
      <c r="C416" s="14" t="s">
        <v>694</v>
      </c>
      <c r="D416" s="61">
        <v>1252.56</v>
      </c>
      <c r="E416" s="20">
        <v>0.21346213319695609</v>
      </c>
    </row>
    <row r="417" spans="1:5" s="2" customFormat="1" x14ac:dyDescent="0.25">
      <c r="A417" s="55">
        <v>313570</v>
      </c>
      <c r="B417" s="56">
        <v>3570</v>
      </c>
      <c r="C417" s="14" t="s">
        <v>695</v>
      </c>
      <c r="D417" s="61">
        <v>445.3</v>
      </c>
      <c r="E417" s="20">
        <v>7.5888331028138009E-2</v>
      </c>
    </row>
    <row r="418" spans="1:5" s="2" customFormat="1" x14ac:dyDescent="0.25">
      <c r="A418" s="55">
        <v>313580</v>
      </c>
      <c r="B418" s="56">
        <v>3580</v>
      </c>
      <c r="C418" s="14" t="s">
        <v>234</v>
      </c>
      <c r="D418" s="61">
        <v>3510.96</v>
      </c>
      <c r="E418" s="20">
        <v>0.59834020818897693</v>
      </c>
    </row>
    <row r="419" spans="1:5" s="2" customFormat="1" x14ac:dyDescent="0.25">
      <c r="A419" s="55">
        <v>313590</v>
      </c>
      <c r="B419" s="56">
        <v>3590</v>
      </c>
      <c r="C419" s="14" t="s">
        <v>696</v>
      </c>
      <c r="D419" s="61">
        <v>154.54</v>
      </c>
      <c r="E419" s="20">
        <v>2.6336812659080278E-2</v>
      </c>
    </row>
    <row r="420" spans="1:5" s="2" customFormat="1" x14ac:dyDescent="0.25">
      <c r="A420" s="55">
        <v>313600</v>
      </c>
      <c r="B420" s="56">
        <v>3600</v>
      </c>
      <c r="C420" s="14" t="s">
        <v>697</v>
      </c>
      <c r="D420" s="61">
        <v>1665.76</v>
      </c>
      <c r="E420" s="20">
        <v>0.28387996023676437</v>
      </c>
    </row>
    <row r="421" spans="1:5" s="2" customFormat="1" x14ac:dyDescent="0.25">
      <c r="A421" s="55">
        <v>313610</v>
      </c>
      <c r="B421" s="56">
        <v>3610</v>
      </c>
      <c r="C421" s="14" t="s">
        <v>698</v>
      </c>
      <c r="D421" s="61">
        <v>232.69</v>
      </c>
      <c r="E421" s="20">
        <v>3.9655189191415752E-2</v>
      </c>
    </row>
    <row r="422" spans="1:5" s="2" customFormat="1" x14ac:dyDescent="0.25">
      <c r="A422" s="55">
        <v>313620</v>
      </c>
      <c r="B422" s="56">
        <v>3620</v>
      </c>
      <c r="C422" s="14" t="s">
        <v>699</v>
      </c>
      <c r="D422" s="61">
        <v>99.65</v>
      </c>
      <c r="E422" s="20">
        <v>1.6982421259721429E-2</v>
      </c>
    </row>
    <row r="423" spans="1:5" s="2" customFormat="1" x14ac:dyDescent="0.25">
      <c r="A423" s="55">
        <v>313630</v>
      </c>
      <c r="B423" s="56">
        <v>3630</v>
      </c>
      <c r="C423" s="14" t="s">
        <v>700</v>
      </c>
      <c r="D423" s="61">
        <v>10711.57</v>
      </c>
      <c r="E423" s="20">
        <v>1.825473096768633</v>
      </c>
    </row>
    <row r="424" spans="1:5" s="2" customFormat="1" x14ac:dyDescent="0.25">
      <c r="A424" s="55">
        <v>313640</v>
      </c>
      <c r="B424" s="56">
        <v>3640</v>
      </c>
      <c r="C424" s="14" t="s">
        <v>701</v>
      </c>
      <c r="D424" s="61">
        <v>787.94</v>
      </c>
      <c r="E424" s="20">
        <v>0.13428127453472058</v>
      </c>
    </row>
    <row r="425" spans="1:5" s="2" customFormat="1" x14ac:dyDescent="0.25">
      <c r="A425" s="55">
        <v>313650</v>
      </c>
      <c r="B425" s="56">
        <v>3650</v>
      </c>
      <c r="C425" s="14" t="s">
        <v>702</v>
      </c>
      <c r="D425" s="61">
        <v>547.47</v>
      </c>
      <c r="E425" s="20">
        <v>9.3300212414046083E-2</v>
      </c>
    </row>
    <row r="426" spans="1:5" s="2" customFormat="1" x14ac:dyDescent="0.25">
      <c r="A426" s="55">
        <v>313652</v>
      </c>
      <c r="B426" s="56">
        <v>3652</v>
      </c>
      <c r="C426" s="14" t="s">
        <v>703</v>
      </c>
      <c r="D426" s="61">
        <v>381.09</v>
      </c>
      <c r="E426" s="20">
        <v>6.49456188446286E-2</v>
      </c>
    </row>
    <row r="427" spans="1:5" s="2" customFormat="1" x14ac:dyDescent="0.25">
      <c r="A427" s="55">
        <v>313655</v>
      </c>
      <c r="B427" s="56">
        <v>3655</v>
      </c>
      <c r="C427" s="14" t="s">
        <v>704</v>
      </c>
      <c r="D427" s="61">
        <v>180.81</v>
      </c>
      <c r="E427" s="20">
        <v>3.0813764053890941E-2</v>
      </c>
    </row>
    <row r="428" spans="1:5" s="2" customFormat="1" x14ac:dyDescent="0.25">
      <c r="A428" s="55">
        <v>313657</v>
      </c>
      <c r="B428" s="56">
        <v>3657</v>
      </c>
      <c r="C428" s="14" t="s">
        <v>705</v>
      </c>
      <c r="D428" s="61">
        <v>540.66</v>
      </c>
      <c r="E428" s="20">
        <v>9.2139647549232193E-2</v>
      </c>
    </row>
    <row r="429" spans="1:5" s="2" customFormat="1" x14ac:dyDescent="0.25">
      <c r="A429" s="55">
        <v>313660</v>
      </c>
      <c r="B429" s="56">
        <v>3660</v>
      </c>
      <c r="C429" s="14" t="s">
        <v>706</v>
      </c>
      <c r="D429" s="61">
        <v>171.78</v>
      </c>
      <c r="E429" s="20">
        <v>2.9274865268388833E-2</v>
      </c>
    </row>
    <row r="430" spans="1:5" s="2" customFormat="1" x14ac:dyDescent="0.25">
      <c r="A430" s="55">
        <v>313665</v>
      </c>
      <c r="B430" s="56">
        <v>3665</v>
      </c>
      <c r="C430" s="14" t="s">
        <v>235</v>
      </c>
      <c r="D430" s="61">
        <v>97.14</v>
      </c>
      <c r="E430" s="20">
        <v>1.6554665340384744E-2</v>
      </c>
    </row>
    <row r="431" spans="1:5" s="2" customFormat="1" x14ac:dyDescent="0.25">
      <c r="A431" s="55">
        <v>313670</v>
      </c>
      <c r="B431" s="56">
        <v>3670</v>
      </c>
      <c r="C431" s="14" t="s">
        <v>461</v>
      </c>
      <c r="D431" s="61">
        <v>1433.87</v>
      </c>
      <c r="E431" s="20">
        <v>0.24436110759334437</v>
      </c>
    </row>
    <row r="432" spans="1:5" s="2" customFormat="1" x14ac:dyDescent="0.25">
      <c r="A432" s="55">
        <v>313680</v>
      </c>
      <c r="B432" s="56">
        <v>3680</v>
      </c>
      <c r="C432" s="14" t="s">
        <v>236</v>
      </c>
      <c r="D432" s="61">
        <v>431.11</v>
      </c>
      <c r="E432" s="20">
        <v>7.3470061508063289E-2</v>
      </c>
    </row>
    <row r="433" spans="1:5" s="2" customFormat="1" x14ac:dyDescent="0.25">
      <c r="A433" s="55">
        <v>313690</v>
      </c>
      <c r="B433" s="56">
        <v>3690</v>
      </c>
      <c r="C433" s="14" t="s">
        <v>237</v>
      </c>
      <c r="D433" s="61">
        <v>220.69</v>
      </c>
      <c r="E433" s="20">
        <v>3.7610140971479404E-2</v>
      </c>
    </row>
    <row r="434" spans="1:5" s="2" customFormat="1" x14ac:dyDescent="0.25">
      <c r="A434" s="55">
        <v>313695</v>
      </c>
      <c r="B434" s="56">
        <v>3695</v>
      </c>
      <c r="C434" s="14" t="s">
        <v>707</v>
      </c>
      <c r="D434" s="61">
        <v>1021.15</v>
      </c>
      <c r="E434" s="20">
        <v>0.17402508248233356</v>
      </c>
    </row>
    <row r="435" spans="1:5" s="2" customFormat="1" x14ac:dyDescent="0.25">
      <c r="A435" s="55">
        <v>313700</v>
      </c>
      <c r="B435" s="56">
        <v>3700</v>
      </c>
      <c r="C435" s="14" t="s">
        <v>238</v>
      </c>
      <c r="D435" s="61">
        <v>868.62</v>
      </c>
      <c r="E435" s="20">
        <v>0.14803081540009261</v>
      </c>
    </row>
    <row r="436" spans="1:5" s="2" customFormat="1" x14ac:dyDescent="0.25">
      <c r="A436" s="55">
        <v>313710</v>
      </c>
      <c r="B436" s="56">
        <v>3710</v>
      </c>
      <c r="C436" s="14" t="s">
        <v>239</v>
      </c>
      <c r="D436" s="61">
        <v>1473.71</v>
      </c>
      <c r="E436" s="20">
        <v>0.25115066768353306</v>
      </c>
    </row>
    <row r="437" spans="1:5" s="2" customFormat="1" x14ac:dyDescent="0.25">
      <c r="A437" s="55">
        <v>313720</v>
      </c>
      <c r="B437" s="56">
        <v>3720</v>
      </c>
      <c r="C437" s="14" t="s">
        <v>436</v>
      </c>
      <c r="D437" s="61">
        <v>442.26</v>
      </c>
      <c r="E437" s="20">
        <v>7.5370252145754144E-2</v>
      </c>
    </row>
    <row r="438" spans="1:5" s="2" customFormat="1" x14ac:dyDescent="0.25">
      <c r="A438" s="55">
        <v>313730</v>
      </c>
      <c r="B438" s="56">
        <v>3730</v>
      </c>
      <c r="C438" s="14" t="s">
        <v>505</v>
      </c>
      <c r="D438" s="61">
        <v>600.27</v>
      </c>
      <c r="E438" s="20">
        <v>0.10229842458176601</v>
      </c>
    </row>
    <row r="439" spans="1:5" s="2" customFormat="1" x14ac:dyDescent="0.25">
      <c r="A439" s="55">
        <v>313740</v>
      </c>
      <c r="B439" s="56">
        <v>3740</v>
      </c>
      <c r="C439" s="14" t="s">
        <v>240</v>
      </c>
      <c r="D439" s="61">
        <v>476.76</v>
      </c>
      <c r="E439" s="20">
        <v>8.1249765778071137E-2</v>
      </c>
    </row>
    <row r="440" spans="1:5" s="2" customFormat="1" x14ac:dyDescent="0.25">
      <c r="A440" s="55">
        <v>313750</v>
      </c>
      <c r="B440" s="56">
        <v>3750</v>
      </c>
      <c r="C440" s="14" t="s">
        <v>241</v>
      </c>
      <c r="D440" s="61">
        <v>839.97</v>
      </c>
      <c r="E440" s="20">
        <v>0.14314826277499459</v>
      </c>
    </row>
    <row r="441" spans="1:5" s="2" customFormat="1" x14ac:dyDescent="0.25">
      <c r="A441" s="55">
        <v>313753</v>
      </c>
      <c r="B441" s="56">
        <v>3753</v>
      </c>
      <c r="C441" s="14" t="s">
        <v>242</v>
      </c>
      <c r="D441" s="61">
        <v>1236.44</v>
      </c>
      <c r="E441" s="20">
        <v>0.21071495175484159</v>
      </c>
    </row>
    <row r="442" spans="1:5" s="2" customFormat="1" x14ac:dyDescent="0.25">
      <c r="A442" s="55">
        <v>313760</v>
      </c>
      <c r="B442" s="56">
        <v>3760</v>
      </c>
      <c r="C442" s="14" t="s">
        <v>243</v>
      </c>
      <c r="D442" s="61">
        <v>229.45</v>
      </c>
      <c r="E442" s="20">
        <v>3.9103026172032936E-2</v>
      </c>
    </row>
    <row r="443" spans="1:5" s="2" customFormat="1" x14ac:dyDescent="0.25">
      <c r="A443" s="55">
        <v>313770</v>
      </c>
      <c r="B443" s="56">
        <v>3770</v>
      </c>
      <c r="C443" s="14" t="s">
        <v>244</v>
      </c>
      <c r="D443" s="61">
        <v>435.72</v>
      </c>
      <c r="E443" s="20">
        <v>7.4255700865888827E-2</v>
      </c>
    </row>
    <row r="444" spans="1:5" s="2" customFormat="1" x14ac:dyDescent="0.25">
      <c r="A444" s="55">
        <v>313780</v>
      </c>
      <c r="B444" s="56">
        <v>3780</v>
      </c>
      <c r="C444" s="14" t="s">
        <v>245</v>
      </c>
      <c r="D444" s="61">
        <v>213.34</v>
      </c>
      <c r="E444" s="20">
        <v>3.6357548936768389E-2</v>
      </c>
    </row>
    <row r="445" spans="1:5" s="2" customFormat="1" x14ac:dyDescent="0.25">
      <c r="A445" s="55">
        <v>313790</v>
      </c>
      <c r="B445" s="56">
        <v>3790</v>
      </c>
      <c r="C445" s="14" t="s">
        <v>246</v>
      </c>
      <c r="D445" s="61">
        <v>118.47</v>
      </c>
      <c r="E445" s="20">
        <v>2.0189738551321605E-2</v>
      </c>
    </row>
    <row r="446" spans="1:5" s="2" customFormat="1" x14ac:dyDescent="0.25">
      <c r="A446" s="55">
        <v>313800</v>
      </c>
      <c r="B446" s="56">
        <v>3800</v>
      </c>
      <c r="C446" s="14" t="s">
        <v>247</v>
      </c>
      <c r="D446" s="61">
        <v>204.63</v>
      </c>
      <c r="E446" s="20">
        <v>3.4873184770464589E-2</v>
      </c>
    </row>
    <row r="447" spans="1:5" s="2" customFormat="1" x14ac:dyDescent="0.25">
      <c r="A447" s="55">
        <v>313810</v>
      </c>
      <c r="B447" s="56">
        <v>3810</v>
      </c>
      <c r="C447" s="14" t="s">
        <v>248</v>
      </c>
      <c r="D447" s="61">
        <v>3207.9</v>
      </c>
      <c r="E447" s="20">
        <v>0.54669251539448449</v>
      </c>
    </row>
    <row r="448" spans="1:5" s="2" customFormat="1" x14ac:dyDescent="0.25">
      <c r="A448" s="55">
        <v>313820</v>
      </c>
      <c r="B448" s="56">
        <v>3820</v>
      </c>
      <c r="C448" s="14" t="s">
        <v>249</v>
      </c>
      <c r="D448" s="61">
        <v>564.46</v>
      </c>
      <c r="E448" s="20">
        <v>9.6195659852105972E-2</v>
      </c>
    </row>
    <row r="449" spans="1:5" s="2" customFormat="1" x14ac:dyDescent="0.25">
      <c r="A449" s="55">
        <v>313830</v>
      </c>
      <c r="B449" s="56">
        <v>3830</v>
      </c>
      <c r="C449" s="14" t="s">
        <v>250</v>
      </c>
      <c r="D449" s="61">
        <v>352.68</v>
      </c>
      <c r="E449" s="20">
        <v>6.0103967183929304E-2</v>
      </c>
    </row>
    <row r="450" spans="1:5" s="2" customFormat="1" x14ac:dyDescent="0.25">
      <c r="A450" s="55">
        <v>313835</v>
      </c>
      <c r="B450" s="56">
        <v>3835</v>
      </c>
      <c r="C450" s="14" t="s">
        <v>492</v>
      </c>
      <c r="D450" s="61">
        <v>280.92</v>
      </c>
      <c r="E450" s="20">
        <v>4.7874578828709935E-2</v>
      </c>
    </row>
    <row r="451" spans="1:5" s="2" customFormat="1" x14ac:dyDescent="0.25">
      <c r="A451" s="55">
        <v>313840</v>
      </c>
      <c r="B451" s="56">
        <v>3840</v>
      </c>
      <c r="C451" s="14" t="s">
        <v>251</v>
      </c>
      <c r="D451" s="61">
        <v>942.74</v>
      </c>
      <c r="E451" s="20">
        <v>0.16066239657189949</v>
      </c>
    </row>
    <row r="452" spans="1:5" s="2" customFormat="1" x14ac:dyDescent="0.25">
      <c r="A452" s="55">
        <v>313850</v>
      </c>
      <c r="B452" s="56">
        <v>3850</v>
      </c>
      <c r="C452" s="14" t="s">
        <v>252</v>
      </c>
      <c r="D452" s="61">
        <v>402.7</v>
      </c>
      <c r="E452" s="20">
        <v>6.8628409847363972E-2</v>
      </c>
    </row>
    <row r="453" spans="1:5" s="2" customFormat="1" x14ac:dyDescent="0.25">
      <c r="A453" s="55">
        <v>313860</v>
      </c>
      <c r="B453" s="56">
        <v>3860</v>
      </c>
      <c r="C453" s="14" t="s">
        <v>253</v>
      </c>
      <c r="D453" s="61">
        <v>848.04</v>
      </c>
      <c r="E453" s="20">
        <v>0.14452355770290176</v>
      </c>
    </row>
    <row r="454" spans="1:5" s="2" customFormat="1" x14ac:dyDescent="0.25">
      <c r="A454" s="55">
        <v>313862</v>
      </c>
      <c r="B454" s="56">
        <v>3862</v>
      </c>
      <c r="C454" s="14" t="s">
        <v>493</v>
      </c>
      <c r="D454" s="61">
        <v>1317.69</v>
      </c>
      <c r="E454" s="20">
        <v>0.22456163241066063</v>
      </c>
    </row>
    <row r="455" spans="1:5" s="2" customFormat="1" x14ac:dyDescent="0.25">
      <c r="A455" s="55">
        <v>313865</v>
      </c>
      <c r="B455" s="56">
        <v>3865</v>
      </c>
      <c r="C455" s="14" t="s">
        <v>254</v>
      </c>
      <c r="D455" s="61">
        <v>257.52</v>
      </c>
      <c r="E455" s="20">
        <v>4.3886734799834043E-2</v>
      </c>
    </row>
    <row r="456" spans="1:5" s="2" customFormat="1" x14ac:dyDescent="0.25">
      <c r="A456" s="55">
        <v>313867</v>
      </c>
      <c r="B456" s="56">
        <v>3867</v>
      </c>
      <c r="C456" s="14" t="s">
        <v>255</v>
      </c>
      <c r="D456" s="61">
        <v>145.41999999999999</v>
      </c>
      <c r="E456" s="20">
        <v>2.4782576011928653E-2</v>
      </c>
    </row>
    <row r="457" spans="1:5" s="2" customFormat="1" x14ac:dyDescent="0.25">
      <c r="A457" s="55">
        <v>313868</v>
      </c>
      <c r="B457" s="56">
        <v>3868</v>
      </c>
      <c r="C457" s="14" t="s">
        <v>708</v>
      </c>
      <c r="D457" s="61">
        <v>410.05</v>
      </c>
      <c r="E457" s="20">
        <v>6.9881001882074995E-2</v>
      </c>
    </row>
    <row r="458" spans="1:5" s="2" customFormat="1" x14ac:dyDescent="0.25">
      <c r="A458" s="55">
        <v>313870</v>
      </c>
      <c r="B458" s="56">
        <v>3870</v>
      </c>
      <c r="C458" s="14" t="s">
        <v>709</v>
      </c>
      <c r="D458" s="61">
        <v>499.68</v>
      </c>
      <c r="E458" s="20">
        <v>8.5155807878149581E-2</v>
      </c>
    </row>
    <row r="459" spans="1:5" s="2" customFormat="1" x14ac:dyDescent="0.25">
      <c r="A459" s="55">
        <v>313880</v>
      </c>
      <c r="B459" s="56">
        <v>3880</v>
      </c>
      <c r="C459" s="14" t="s">
        <v>256</v>
      </c>
      <c r="D459" s="61">
        <v>1169.44</v>
      </c>
      <c r="E459" s="20">
        <v>0.19929676586019698</v>
      </c>
    </row>
    <row r="460" spans="1:5" s="2" customFormat="1" x14ac:dyDescent="0.25">
      <c r="A460" s="55">
        <v>313890</v>
      </c>
      <c r="B460" s="56">
        <v>3890</v>
      </c>
      <c r="C460" s="14" t="s">
        <v>257</v>
      </c>
      <c r="D460" s="61">
        <v>330.47</v>
      </c>
      <c r="E460" s="20">
        <v>5.63189237701971E-2</v>
      </c>
    </row>
    <row r="461" spans="1:5" s="2" customFormat="1" x14ac:dyDescent="0.25">
      <c r="A461" s="55">
        <v>313900</v>
      </c>
      <c r="B461" s="56">
        <v>3900</v>
      </c>
      <c r="C461" s="14" t="s">
        <v>258</v>
      </c>
      <c r="D461" s="61">
        <v>587.14</v>
      </c>
      <c r="E461" s="20">
        <v>0.10006080098778566</v>
      </c>
    </row>
    <row r="462" spans="1:5" s="2" customFormat="1" x14ac:dyDescent="0.25">
      <c r="A462" s="55">
        <v>313910</v>
      </c>
      <c r="B462" s="56">
        <v>3910</v>
      </c>
      <c r="C462" s="14" t="s">
        <v>462</v>
      </c>
      <c r="D462" s="61">
        <v>493.26</v>
      </c>
      <c r="E462" s="20">
        <v>8.4061707080483633E-2</v>
      </c>
    </row>
    <row r="463" spans="1:5" s="2" customFormat="1" x14ac:dyDescent="0.25">
      <c r="A463" s="55">
        <v>313920</v>
      </c>
      <c r="B463" s="56">
        <v>3920</v>
      </c>
      <c r="C463" s="14" t="s">
        <v>259</v>
      </c>
      <c r="D463" s="61">
        <v>706.58</v>
      </c>
      <c r="E463" s="20">
        <v>0.12041584760355212</v>
      </c>
    </row>
    <row r="464" spans="1:5" s="2" customFormat="1" x14ac:dyDescent="0.25">
      <c r="A464" s="55">
        <v>313925</v>
      </c>
      <c r="B464" s="56">
        <v>3925</v>
      </c>
      <c r="C464" s="14" t="s">
        <v>260</v>
      </c>
      <c r="D464" s="61">
        <v>283.62</v>
      </c>
      <c r="E464" s="20">
        <v>4.8334714678195605E-2</v>
      </c>
    </row>
    <row r="465" spans="1:5" s="2" customFormat="1" x14ac:dyDescent="0.25">
      <c r="A465" s="55">
        <v>313930</v>
      </c>
      <c r="B465" s="56">
        <v>3930</v>
      </c>
      <c r="C465" s="14" t="s">
        <v>261</v>
      </c>
      <c r="D465" s="61">
        <v>1949.69</v>
      </c>
      <c r="E465" s="20">
        <v>0.33226750532730837</v>
      </c>
    </row>
    <row r="466" spans="1:5" s="2" customFormat="1" x14ac:dyDescent="0.25">
      <c r="A466" s="55">
        <v>313940</v>
      </c>
      <c r="B466" s="56">
        <v>3940</v>
      </c>
      <c r="C466" s="14" t="s">
        <v>710</v>
      </c>
      <c r="D466" s="61">
        <v>628.42999999999995</v>
      </c>
      <c r="E466" s="20">
        <v>0.10709747107121663</v>
      </c>
    </row>
    <row r="467" spans="1:5" s="2" customFormat="1" x14ac:dyDescent="0.25">
      <c r="A467" s="55">
        <v>313950</v>
      </c>
      <c r="B467" s="56">
        <v>3950</v>
      </c>
      <c r="C467" s="14" t="s">
        <v>262</v>
      </c>
      <c r="D467" s="61">
        <v>183.26</v>
      </c>
      <c r="E467" s="20">
        <v>3.1231294732127938E-2</v>
      </c>
    </row>
    <row r="468" spans="1:5" s="2" customFormat="1" x14ac:dyDescent="0.25">
      <c r="A468" s="55">
        <v>313960</v>
      </c>
      <c r="B468" s="56">
        <v>3960</v>
      </c>
      <c r="C468" s="14" t="s">
        <v>263</v>
      </c>
      <c r="D468" s="61">
        <v>685.11</v>
      </c>
      <c r="E468" s="20">
        <v>0.116756915496716</v>
      </c>
    </row>
    <row r="469" spans="1:5" s="2" customFormat="1" x14ac:dyDescent="0.25">
      <c r="A469" s="55">
        <v>313970</v>
      </c>
      <c r="B469" s="56">
        <v>3970</v>
      </c>
      <c r="C469" s="14" t="s">
        <v>264</v>
      </c>
      <c r="D469" s="61">
        <v>258.77</v>
      </c>
      <c r="E469" s="20">
        <v>4.4099760656077416E-2</v>
      </c>
    </row>
    <row r="470" spans="1:5" s="2" customFormat="1" x14ac:dyDescent="0.25">
      <c r="A470" s="55">
        <v>313980</v>
      </c>
      <c r="B470" s="56">
        <v>3980</v>
      </c>
      <c r="C470" s="14" t="s">
        <v>463</v>
      </c>
      <c r="D470" s="61">
        <v>371.76</v>
      </c>
      <c r="E470" s="20">
        <v>6.3355593853628087E-2</v>
      </c>
    </row>
    <row r="471" spans="1:5" s="2" customFormat="1" x14ac:dyDescent="0.25">
      <c r="A471" s="55">
        <v>313990</v>
      </c>
      <c r="B471" s="56">
        <v>3990</v>
      </c>
      <c r="C471" s="14" t="s">
        <v>711</v>
      </c>
      <c r="D471" s="61">
        <v>202</v>
      </c>
      <c r="E471" s="20">
        <v>3.4424978368928542E-2</v>
      </c>
    </row>
    <row r="472" spans="1:5" s="2" customFormat="1" x14ac:dyDescent="0.25">
      <c r="A472" s="55">
        <v>314000</v>
      </c>
      <c r="B472" s="56">
        <v>4000</v>
      </c>
      <c r="C472" s="14" t="s">
        <v>265</v>
      </c>
      <c r="D472" s="61">
        <v>1193.8599999999999</v>
      </c>
      <c r="E472" s="20">
        <v>0.20345843898776744</v>
      </c>
    </row>
    <row r="473" spans="1:5" s="2" customFormat="1" x14ac:dyDescent="0.25">
      <c r="A473" s="55">
        <v>314010</v>
      </c>
      <c r="B473" s="56">
        <v>4010</v>
      </c>
      <c r="C473" s="14" t="s">
        <v>266</v>
      </c>
      <c r="D473" s="61">
        <v>158.22999999999999</v>
      </c>
      <c r="E473" s="20">
        <v>2.6965664986710706E-2</v>
      </c>
    </row>
    <row r="474" spans="1:5" s="2" customFormat="1" x14ac:dyDescent="0.25">
      <c r="A474" s="55">
        <v>314015</v>
      </c>
      <c r="B474" s="56">
        <v>4015</v>
      </c>
      <c r="C474" s="14" t="s">
        <v>712</v>
      </c>
      <c r="D474" s="61">
        <v>35.06</v>
      </c>
      <c r="E474" s="20">
        <v>5.9749492159140334E-3</v>
      </c>
    </row>
    <row r="475" spans="1:5" s="2" customFormat="1" x14ac:dyDescent="0.25">
      <c r="A475" s="55">
        <v>314020</v>
      </c>
      <c r="B475" s="56">
        <v>4020</v>
      </c>
      <c r="C475" s="14" t="s">
        <v>713</v>
      </c>
      <c r="D475" s="61">
        <v>77.89</v>
      </c>
      <c r="E475" s="20">
        <v>1.3274067154236851E-2</v>
      </c>
    </row>
    <row r="476" spans="1:5" s="2" customFormat="1" x14ac:dyDescent="0.25">
      <c r="A476" s="55">
        <v>314030</v>
      </c>
      <c r="B476" s="56">
        <v>4030</v>
      </c>
      <c r="C476" s="14" t="s">
        <v>714</v>
      </c>
      <c r="D476" s="61">
        <v>543.67999999999995</v>
      </c>
      <c r="E476" s="20">
        <v>9.2654318017916182E-2</v>
      </c>
    </row>
    <row r="477" spans="1:5" s="2" customFormat="1" x14ac:dyDescent="0.25">
      <c r="A477" s="55">
        <v>314040</v>
      </c>
      <c r="B477" s="56">
        <v>4040</v>
      </c>
      <c r="C477" s="14" t="s">
        <v>715</v>
      </c>
      <c r="D477" s="61">
        <v>107.84</v>
      </c>
      <c r="E477" s="20">
        <v>1.837816666982799E-2</v>
      </c>
    </row>
    <row r="478" spans="1:5" s="2" customFormat="1" x14ac:dyDescent="0.25">
      <c r="A478" s="55">
        <v>314050</v>
      </c>
      <c r="B478" s="56">
        <v>4050</v>
      </c>
      <c r="C478" s="14" t="s">
        <v>267</v>
      </c>
      <c r="D478" s="61">
        <v>1059.9100000000001</v>
      </c>
      <c r="E478" s="20">
        <v>0.18063058823272798</v>
      </c>
    </row>
    <row r="479" spans="1:5" s="2" customFormat="1" x14ac:dyDescent="0.25">
      <c r="A479" s="55">
        <v>314053</v>
      </c>
      <c r="B479" s="56">
        <v>4053</v>
      </c>
      <c r="C479" s="14" t="s">
        <v>268</v>
      </c>
      <c r="D479" s="61">
        <v>113.69</v>
      </c>
      <c r="E479" s="20">
        <v>1.9375127677046959E-2</v>
      </c>
    </row>
    <row r="480" spans="1:5" s="2" customFormat="1" x14ac:dyDescent="0.25">
      <c r="A480" s="55">
        <v>314055</v>
      </c>
      <c r="B480" s="56">
        <v>4055</v>
      </c>
      <c r="C480" s="14" t="s">
        <v>269</v>
      </c>
      <c r="D480" s="61">
        <v>230.4</v>
      </c>
      <c r="E480" s="20">
        <v>3.92649258227779E-2</v>
      </c>
    </row>
    <row r="481" spans="1:5" s="2" customFormat="1" x14ac:dyDescent="0.25">
      <c r="A481" s="55">
        <v>314060</v>
      </c>
      <c r="B481" s="56">
        <v>4060</v>
      </c>
      <c r="C481" s="14" t="s">
        <v>716</v>
      </c>
      <c r="D481" s="61">
        <v>280.92</v>
      </c>
      <c r="E481" s="20">
        <v>4.7874578828709935E-2</v>
      </c>
    </row>
    <row r="482" spans="1:5" s="2" customFormat="1" x14ac:dyDescent="0.25">
      <c r="A482" s="55">
        <v>314070</v>
      </c>
      <c r="B482" s="56">
        <v>4070</v>
      </c>
      <c r="C482" s="14" t="s">
        <v>270</v>
      </c>
      <c r="D482" s="61">
        <v>303.13</v>
      </c>
      <c r="E482" s="20">
        <v>5.1659622242442124E-2</v>
      </c>
    </row>
    <row r="483" spans="1:5" s="2" customFormat="1" x14ac:dyDescent="0.25">
      <c r="A483" s="55">
        <v>314080</v>
      </c>
      <c r="B483" s="56">
        <v>4080</v>
      </c>
      <c r="C483" s="14" t="s">
        <v>271</v>
      </c>
      <c r="D483" s="61">
        <v>156.55000000000001</v>
      </c>
      <c r="E483" s="20">
        <v>2.6679358235919621E-2</v>
      </c>
    </row>
    <row r="484" spans="1:5" s="2" customFormat="1" x14ac:dyDescent="0.25">
      <c r="A484" s="55">
        <v>314085</v>
      </c>
      <c r="B484" s="56">
        <v>4085</v>
      </c>
      <c r="C484" s="14" t="s">
        <v>272</v>
      </c>
      <c r="D484" s="61">
        <v>1942.85</v>
      </c>
      <c r="E484" s="20">
        <v>0.33110182784194464</v>
      </c>
    </row>
    <row r="485" spans="1:5" s="2" customFormat="1" x14ac:dyDescent="0.25">
      <c r="A485" s="55">
        <v>314090</v>
      </c>
      <c r="B485" s="56">
        <v>4090</v>
      </c>
      <c r="C485" s="14" t="s">
        <v>717</v>
      </c>
      <c r="D485" s="61">
        <v>267.10000000000002</v>
      </c>
      <c r="E485" s="20">
        <v>4.5519364962083239E-2</v>
      </c>
    </row>
    <row r="486" spans="1:5" s="2" customFormat="1" x14ac:dyDescent="0.25">
      <c r="A486" s="55">
        <v>314100</v>
      </c>
      <c r="B486" s="56">
        <v>4100</v>
      </c>
      <c r="C486" s="14" t="s">
        <v>273</v>
      </c>
      <c r="D486" s="61">
        <v>474.34</v>
      </c>
      <c r="E486" s="20">
        <v>8.0837347720383979E-2</v>
      </c>
    </row>
    <row r="487" spans="1:5" s="2" customFormat="1" x14ac:dyDescent="0.25">
      <c r="A487" s="55">
        <v>314110</v>
      </c>
      <c r="B487" s="56">
        <v>4110</v>
      </c>
      <c r="C487" s="14" t="s">
        <v>274</v>
      </c>
      <c r="D487" s="61">
        <v>253.11</v>
      </c>
      <c r="E487" s="20">
        <v>4.3135179579007442E-2</v>
      </c>
    </row>
    <row r="488" spans="1:5" s="2" customFormat="1" x14ac:dyDescent="0.25">
      <c r="A488" s="55">
        <v>314120</v>
      </c>
      <c r="B488" s="56">
        <v>4120</v>
      </c>
      <c r="C488" s="14" t="s">
        <v>275</v>
      </c>
      <c r="D488" s="61">
        <v>259.01</v>
      </c>
      <c r="E488" s="20">
        <v>4.4140661620476147E-2</v>
      </c>
    </row>
    <row r="489" spans="1:5" s="2" customFormat="1" x14ac:dyDescent="0.25">
      <c r="A489" s="55">
        <v>314130</v>
      </c>
      <c r="B489" s="56">
        <v>4130</v>
      </c>
      <c r="C489" s="14" t="s">
        <v>276</v>
      </c>
      <c r="D489" s="61">
        <v>947.09</v>
      </c>
      <c r="E489" s="20">
        <v>0.16140372655162638</v>
      </c>
    </row>
    <row r="490" spans="1:5" s="2" customFormat="1" x14ac:dyDescent="0.25">
      <c r="A490" s="55">
        <v>314140</v>
      </c>
      <c r="B490" s="56">
        <v>4140</v>
      </c>
      <c r="C490" s="14" t="s">
        <v>277</v>
      </c>
      <c r="D490" s="61">
        <v>1435.18</v>
      </c>
      <c r="E490" s="20">
        <v>0.24458435869068743</v>
      </c>
    </row>
    <row r="491" spans="1:5" s="2" customFormat="1" x14ac:dyDescent="0.25">
      <c r="A491" s="55">
        <v>314150</v>
      </c>
      <c r="B491" s="56">
        <v>4150</v>
      </c>
      <c r="C491" s="14" t="s">
        <v>278</v>
      </c>
      <c r="D491" s="61">
        <v>305.29000000000002</v>
      </c>
      <c r="E491" s="20">
        <v>5.2027730922030668E-2</v>
      </c>
    </row>
    <row r="492" spans="1:5" s="2" customFormat="1" x14ac:dyDescent="0.25">
      <c r="A492" s="55">
        <v>314160</v>
      </c>
      <c r="B492" s="56">
        <v>4160</v>
      </c>
      <c r="C492" s="14" t="s">
        <v>718</v>
      </c>
      <c r="D492" s="61">
        <v>348.63</v>
      </c>
      <c r="E492" s="20">
        <v>5.9413763409700775E-2</v>
      </c>
    </row>
    <row r="493" spans="1:5" s="2" customFormat="1" x14ac:dyDescent="0.25">
      <c r="A493" s="55">
        <v>314170</v>
      </c>
      <c r="B493" s="56">
        <v>4170</v>
      </c>
      <c r="C493" s="14" t="s">
        <v>279</v>
      </c>
      <c r="D493" s="61">
        <v>274.99</v>
      </c>
      <c r="E493" s="20">
        <v>4.6863984166691387E-2</v>
      </c>
    </row>
    <row r="494" spans="1:5" s="2" customFormat="1" x14ac:dyDescent="0.25">
      <c r="A494" s="55">
        <v>314180</v>
      </c>
      <c r="B494" s="56">
        <v>4180</v>
      </c>
      <c r="C494" s="14" t="s">
        <v>280</v>
      </c>
      <c r="D494" s="61">
        <v>1815.93</v>
      </c>
      <c r="E494" s="20">
        <v>0.30947203450241784</v>
      </c>
    </row>
    <row r="495" spans="1:5" s="2" customFormat="1" x14ac:dyDescent="0.25">
      <c r="A495" s="55">
        <v>314190</v>
      </c>
      <c r="B495" s="56">
        <v>4190</v>
      </c>
      <c r="C495" s="14" t="s">
        <v>281</v>
      </c>
      <c r="D495" s="61">
        <v>220.61</v>
      </c>
      <c r="E495" s="20">
        <v>3.7596507316679829E-2</v>
      </c>
    </row>
    <row r="496" spans="1:5" s="2" customFormat="1" x14ac:dyDescent="0.25">
      <c r="A496" s="55">
        <v>314200</v>
      </c>
      <c r="B496" s="56">
        <v>4200</v>
      </c>
      <c r="C496" s="14" t="s">
        <v>282</v>
      </c>
      <c r="D496" s="61">
        <v>721.94</v>
      </c>
      <c r="E496" s="20">
        <v>0.12303350932507065</v>
      </c>
    </row>
    <row r="497" spans="1:5" s="2" customFormat="1" x14ac:dyDescent="0.25">
      <c r="A497" s="55">
        <v>314210</v>
      </c>
      <c r="B497" s="56">
        <v>4210</v>
      </c>
      <c r="C497" s="14" t="s">
        <v>283</v>
      </c>
      <c r="D497" s="61">
        <v>301.52</v>
      </c>
      <c r="E497" s="20">
        <v>5.1385244939600658E-2</v>
      </c>
    </row>
    <row r="498" spans="1:5" s="2" customFormat="1" x14ac:dyDescent="0.25">
      <c r="A498" s="55">
        <v>314220</v>
      </c>
      <c r="B498" s="56">
        <v>4220</v>
      </c>
      <c r="C498" s="14" t="s">
        <v>719</v>
      </c>
      <c r="D498" s="61">
        <v>320.92</v>
      </c>
      <c r="E498" s="20">
        <v>5.4691406228497767E-2</v>
      </c>
    </row>
    <row r="499" spans="1:5" s="2" customFormat="1" x14ac:dyDescent="0.25">
      <c r="A499" s="55">
        <v>314225</v>
      </c>
      <c r="B499" s="56">
        <v>4225</v>
      </c>
      <c r="C499" s="14" t="s">
        <v>720</v>
      </c>
      <c r="D499" s="61">
        <v>601.35</v>
      </c>
      <c r="E499" s="20">
        <v>0.10248247892156029</v>
      </c>
    </row>
    <row r="500" spans="1:5" s="2" customFormat="1" x14ac:dyDescent="0.25">
      <c r="A500" s="55">
        <v>314230</v>
      </c>
      <c r="B500" s="56">
        <v>4230</v>
      </c>
      <c r="C500" s="14" t="s">
        <v>284</v>
      </c>
      <c r="D500" s="61">
        <v>154.49</v>
      </c>
      <c r="E500" s="20">
        <v>2.6328291624830545E-2</v>
      </c>
    </row>
    <row r="501" spans="1:5" s="2" customFormat="1" x14ac:dyDescent="0.25">
      <c r="A501" s="55">
        <v>314240</v>
      </c>
      <c r="B501" s="56">
        <v>4240</v>
      </c>
      <c r="C501" s="14" t="s">
        <v>285</v>
      </c>
      <c r="D501" s="61">
        <v>202.72</v>
      </c>
      <c r="E501" s="20">
        <v>3.4547681262124721E-2</v>
      </c>
    </row>
    <row r="502" spans="1:5" s="2" customFormat="1" x14ac:dyDescent="0.25">
      <c r="A502" s="55">
        <v>314250</v>
      </c>
      <c r="B502" s="56">
        <v>4250</v>
      </c>
      <c r="C502" s="14" t="s">
        <v>286</v>
      </c>
      <c r="D502" s="61">
        <v>655.53</v>
      </c>
      <c r="E502" s="20">
        <v>0.11171587163457289</v>
      </c>
    </row>
    <row r="503" spans="1:5" s="2" customFormat="1" x14ac:dyDescent="0.25">
      <c r="A503" s="55">
        <v>314260</v>
      </c>
      <c r="B503" s="56">
        <v>4260</v>
      </c>
      <c r="C503" s="14" t="s">
        <v>287</v>
      </c>
      <c r="D503" s="61">
        <v>217.48</v>
      </c>
      <c r="E503" s="20">
        <v>3.706309057264643E-2</v>
      </c>
    </row>
    <row r="504" spans="1:5" s="2" customFormat="1" x14ac:dyDescent="0.25">
      <c r="A504" s="55">
        <v>314270</v>
      </c>
      <c r="B504" s="56">
        <v>4270</v>
      </c>
      <c r="C504" s="14" t="s">
        <v>721</v>
      </c>
      <c r="D504" s="61">
        <v>1553.59</v>
      </c>
      <c r="E504" s="20">
        <v>0.26476387200090934</v>
      </c>
    </row>
    <row r="505" spans="1:5" s="2" customFormat="1" x14ac:dyDescent="0.25">
      <c r="A505" s="55">
        <v>314280</v>
      </c>
      <c r="B505" s="56">
        <v>4280</v>
      </c>
      <c r="C505" s="14" t="s">
        <v>464</v>
      </c>
      <c r="D505" s="61">
        <v>2596.38</v>
      </c>
      <c r="E505" s="20">
        <v>0.44247685810652815</v>
      </c>
    </row>
    <row r="506" spans="1:5" s="2" customFormat="1" x14ac:dyDescent="0.25">
      <c r="A506" s="55">
        <v>314290</v>
      </c>
      <c r="B506" s="56">
        <v>4290</v>
      </c>
      <c r="C506" s="14" t="s">
        <v>288</v>
      </c>
      <c r="D506" s="61">
        <v>1004.49</v>
      </c>
      <c r="E506" s="20">
        <v>0.17118587387032194</v>
      </c>
    </row>
    <row r="507" spans="1:5" s="2" customFormat="1" x14ac:dyDescent="0.25">
      <c r="A507" s="55">
        <v>314300</v>
      </c>
      <c r="B507" s="56">
        <v>4300</v>
      </c>
      <c r="C507" s="14" t="s">
        <v>289</v>
      </c>
      <c r="D507" s="61">
        <v>421.76</v>
      </c>
      <c r="E507" s="20">
        <v>7.1876628103362886E-2</v>
      </c>
    </row>
    <row r="508" spans="1:5" s="2" customFormat="1" x14ac:dyDescent="0.25">
      <c r="A508" s="55">
        <v>314310</v>
      </c>
      <c r="B508" s="56">
        <v>4310</v>
      </c>
      <c r="C508" s="14" t="s">
        <v>290</v>
      </c>
      <c r="D508" s="61">
        <v>1343.79</v>
      </c>
      <c r="E508" s="20">
        <v>0.2290096122890222</v>
      </c>
    </row>
    <row r="509" spans="1:5" s="2" customFormat="1" x14ac:dyDescent="0.25">
      <c r="A509" s="55">
        <v>314315</v>
      </c>
      <c r="B509" s="56">
        <v>4315</v>
      </c>
      <c r="C509" s="14" t="s">
        <v>291</v>
      </c>
      <c r="D509" s="61">
        <v>385.69</v>
      </c>
      <c r="E509" s="20">
        <v>6.5729553995604206E-2</v>
      </c>
    </row>
    <row r="510" spans="1:5" s="2" customFormat="1" x14ac:dyDescent="0.25">
      <c r="A510" s="55">
        <v>314320</v>
      </c>
      <c r="B510" s="56">
        <v>4320</v>
      </c>
      <c r="C510" s="14" t="s">
        <v>465</v>
      </c>
      <c r="D510" s="61">
        <v>592.46</v>
      </c>
      <c r="E510" s="20">
        <v>0.10096743903195746</v>
      </c>
    </row>
    <row r="511" spans="1:5" s="2" customFormat="1" x14ac:dyDescent="0.25">
      <c r="A511" s="55">
        <v>314330</v>
      </c>
      <c r="B511" s="56">
        <v>4330</v>
      </c>
      <c r="C511" s="14" t="s">
        <v>292</v>
      </c>
      <c r="D511" s="61">
        <v>3564.72</v>
      </c>
      <c r="E511" s="20">
        <v>0.60750202421429178</v>
      </c>
    </row>
    <row r="512" spans="1:5" s="2" customFormat="1" x14ac:dyDescent="0.25">
      <c r="A512" s="55">
        <v>314340</v>
      </c>
      <c r="B512" s="56">
        <v>4340</v>
      </c>
      <c r="C512" s="14" t="s">
        <v>722</v>
      </c>
      <c r="D512" s="61">
        <v>290.36</v>
      </c>
      <c r="E512" s="20">
        <v>4.9483350095059858E-2</v>
      </c>
    </row>
    <row r="513" spans="1:5" s="2" customFormat="1" x14ac:dyDescent="0.25">
      <c r="A513" s="55">
        <v>314345</v>
      </c>
      <c r="B513" s="56">
        <v>4345</v>
      </c>
      <c r="C513" s="14" t="s">
        <v>293</v>
      </c>
      <c r="D513" s="61">
        <v>1130.7</v>
      </c>
      <c r="E513" s="20">
        <v>0.19269466852350248</v>
      </c>
    </row>
    <row r="514" spans="1:5" s="2" customFormat="1" x14ac:dyDescent="0.25">
      <c r="A514" s="55">
        <v>314350</v>
      </c>
      <c r="B514" s="56">
        <v>4350</v>
      </c>
      <c r="C514" s="14" t="s">
        <v>466</v>
      </c>
      <c r="D514" s="61">
        <v>2081.58</v>
      </c>
      <c r="E514" s="20">
        <v>0.35474428947125874</v>
      </c>
    </row>
    <row r="515" spans="1:5" s="2" customFormat="1" x14ac:dyDescent="0.25">
      <c r="A515" s="55">
        <v>314360</v>
      </c>
      <c r="B515" s="56">
        <v>4360</v>
      </c>
      <c r="C515" s="14" t="s">
        <v>723</v>
      </c>
      <c r="D515" s="61">
        <v>413.43</v>
      </c>
      <c r="E515" s="20">
        <v>7.0457023797357063E-2</v>
      </c>
    </row>
    <row r="516" spans="1:5" s="2" customFormat="1" x14ac:dyDescent="0.25">
      <c r="A516" s="55">
        <v>314370</v>
      </c>
      <c r="B516" s="56">
        <v>4370</v>
      </c>
      <c r="C516" s="14" t="s">
        <v>494</v>
      </c>
      <c r="D516" s="61">
        <v>476.62</v>
      </c>
      <c r="E516" s="20">
        <v>8.1225906882171892E-2</v>
      </c>
    </row>
    <row r="517" spans="1:5" s="2" customFormat="1" x14ac:dyDescent="0.25">
      <c r="A517" s="55">
        <v>314380</v>
      </c>
      <c r="B517" s="56">
        <v>4380</v>
      </c>
      <c r="C517" s="14" t="s">
        <v>294</v>
      </c>
      <c r="D517" s="61">
        <v>190.72</v>
      </c>
      <c r="E517" s="20">
        <v>3.2502633042188374E-2</v>
      </c>
    </row>
    <row r="518" spans="1:5" s="2" customFormat="1" x14ac:dyDescent="0.25">
      <c r="A518" s="55">
        <v>314390</v>
      </c>
      <c r="B518" s="56">
        <v>4390</v>
      </c>
      <c r="C518" s="14" t="s">
        <v>724</v>
      </c>
      <c r="D518" s="61">
        <v>842.15</v>
      </c>
      <c r="E518" s="20">
        <v>0.14351977986828302</v>
      </c>
    </row>
    <row r="519" spans="1:5" s="2" customFormat="1" x14ac:dyDescent="0.25">
      <c r="A519" s="55">
        <v>314400</v>
      </c>
      <c r="B519" s="56">
        <v>4400</v>
      </c>
      <c r="C519" s="14" t="s">
        <v>295</v>
      </c>
      <c r="D519" s="61">
        <v>1253.1199999999999</v>
      </c>
      <c r="E519" s="20">
        <v>0.2135575687805531</v>
      </c>
    </row>
    <row r="520" spans="1:5" s="2" customFormat="1" x14ac:dyDescent="0.25">
      <c r="A520" s="55">
        <v>314410</v>
      </c>
      <c r="B520" s="56">
        <v>4410</v>
      </c>
      <c r="C520" s="14" t="s">
        <v>296</v>
      </c>
      <c r="D520" s="61">
        <v>409.93</v>
      </c>
      <c r="E520" s="20">
        <v>6.9860551399875626E-2</v>
      </c>
    </row>
    <row r="521" spans="1:5" s="2" customFormat="1" x14ac:dyDescent="0.25">
      <c r="A521" s="55">
        <v>314420</v>
      </c>
      <c r="B521" s="56">
        <v>4420</v>
      </c>
      <c r="C521" s="14" t="s">
        <v>297</v>
      </c>
      <c r="D521" s="61">
        <v>232.61</v>
      </c>
      <c r="E521" s="20">
        <v>3.9641555536616184E-2</v>
      </c>
    </row>
    <row r="522" spans="1:5" s="2" customFormat="1" x14ac:dyDescent="0.25">
      <c r="A522" s="55">
        <v>314430</v>
      </c>
      <c r="B522" s="56">
        <v>4430</v>
      </c>
      <c r="C522" s="14" t="s">
        <v>298</v>
      </c>
      <c r="D522" s="61">
        <v>1517.62</v>
      </c>
      <c r="E522" s="20">
        <v>0.25863383996165012</v>
      </c>
    </row>
    <row r="523" spans="1:5" s="2" customFormat="1" x14ac:dyDescent="0.25">
      <c r="A523" s="55">
        <v>314435</v>
      </c>
      <c r="B523" s="56">
        <v>4435</v>
      </c>
      <c r="C523" s="14" t="s">
        <v>299</v>
      </c>
      <c r="D523" s="61">
        <v>126.44</v>
      </c>
      <c r="E523" s="20">
        <v>2.1547991410729331E-2</v>
      </c>
    </row>
    <row r="524" spans="1:5" s="2" customFormat="1" x14ac:dyDescent="0.25">
      <c r="A524" s="55">
        <v>314437</v>
      </c>
      <c r="B524" s="56">
        <v>4437</v>
      </c>
      <c r="C524" s="14" t="s">
        <v>725</v>
      </c>
      <c r="D524" s="61">
        <v>471.37</v>
      </c>
      <c r="E524" s="20">
        <v>8.0331198285949743E-2</v>
      </c>
    </row>
    <row r="525" spans="1:5" s="2" customFormat="1" x14ac:dyDescent="0.25">
      <c r="A525" s="55">
        <v>314440</v>
      </c>
      <c r="B525" s="56">
        <v>4440</v>
      </c>
      <c r="C525" s="14" t="s">
        <v>726</v>
      </c>
      <c r="D525" s="61">
        <v>189.35</v>
      </c>
      <c r="E525" s="20">
        <v>3.2269156703745638E-2</v>
      </c>
    </row>
    <row r="526" spans="1:5" s="2" customFormat="1" x14ac:dyDescent="0.25">
      <c r="A526" s="55">
        <v>314450</v>
      </c>
      <c r="B526" s="56">
        <v>4450</v>
      </c>
      <c r="C526" s="14" t="s">
        <v>300</v>
      </c>
      <c r="D526" s="61">
        <v>341.39</v>
      </c>
      <c r="E526" s="20">
        <v>5.8179917650339183E-2</v>
      </c>
    </row>
    <row r="527" spans="1:5" s="2" customFormat="1" x14ac:dyDescent="0.25">
      <c r="A527" s="55">
        <v>314460</v>
      </c>
      <c r="B527" s="56">
        <v>4460</v>
      </c>
      <c r="C527" s="14" t="s">
        <v>301</v>
      </c>
      <c r="D527" s="61">
        <v>582.23</v>
      </c>
      <c r="E527" s="20">
        <v>9.9224035424461704E-2</v>
      </c>
    </row>
    <row r="528" spans="1:5" s="2" customFormat="1" x14ac:dyDescent="0.25">
      <c r="A528" s="55">
        <v>314465</v>
      </c>
      <c r="B528" s="56">
        <v>4465</v>
      </c>
      <c r="C528" s="14" t="s">
        <v>302</v>
      </c>
      <c r="D528" s="61">
        <v>1109.1099999999999</v>
      </c>
      <c r="E528" s="20">
        <v>0.18901528593446698</v>
      </c>
    </row>
    <row r="529" spans="1:5" s="2" customFormat="1" x14ac:dyDescent="0.25">
      <c r="A529" s="55">
        <v>314467</v>
      </c>
      <c r="B529" s="56">
        <v>4467</v>
      </c>
      <c r="C529" s="14" t="s">
        <v>727</v>
      </c>
      <c r="D529" s="61">
        <v>145.86000000000001</v>
      </c>
      <c r="E529" s="20">
        <v>2.4857561113326324E-2</v>
      </c>
    </row>
    <row r="530" spans="1:5" s="2" customFormat="1" x14ac:dyDescent="0.25">
      <c r="A530" s="55">
        <v>314470</v>
      </c>
      <c r="B530" s="56">
        <v>4470</v>
      </c>
      <c r="C530" s="14" t="s">
        <v>303</v>
      </c>
      <c r="D530" s="61">
        <v>360.01</v>
      </c>
      <c r="E530" s="20">
        <v>6.1353150804940415E-2</v>
      </c>
    </row>
    <row r="531" spans="1:5" s="2" customFormat="1" x14ac:dyDescent="0.25">
      <c r="A531" s="55">
        <v>314480</v>
      </c>
      <c r="B531" s="56">
        <v>4480</v>
      </c>
      <c r="C531" s="14" t="s">
        <v>304</v>
      </c>
      <c r="D531" s="61">
        <v>428.45</v>
      </c>
      <c r="E531" s="20">
        <v>7.3016742485977393E-2</v>
      </c>
    </row>
    <row r="532" spans="1:5" s="2" customFormat="1" x14ac:dyDescent="0.25">
      <c r="A532" s="55">
        <v>314490</v>
      </c>
      <c r="B532" s="56">
        <v>4490</v>
      </c>
      <c r="C532" s="14" t="s">
        <v>728</v>
      </c>
      <c r="D532" s="61">
        <v>375.43</v>
      </c>
      <c r="E532" s="20">
        <v>6.3981037767558618E-2</v>
      </c>
    </row>
    <row r="533" spans="1:5" s="2" customFormat="1" x14ac:dyDescent="0.25">
      <c r="A533" s="55">
        <v>314500</v>
      </c>
      <c r="B533" s="56">
        <v>4500</v>
      </c>
      <c r="C533" s="14" t="s">
        <v>305</v>
      </c>
      <c r="D533" s="61">
        <v>1105.77</v>
      </c>
      <c r="E533" s="20">
        <v>0.18844608084658471</v>
      </c>
    </row>
    <row r="534" spans="1:5" s="2" customFormat="1" x14ac:dyDescent="0.25">
      <c r="A534" s="55">
        <v>314505</v>
      </c>
      <c r="B534" s="56">
        <v>4505</v>
      </c>
      <c r="C534" s="14" t="s">
        <v>306</v>
      </c>
      <c r="D534" s="61">
        <v>122.3</v>
      </c>
      <c r="E534" s="20">
        <v>2.084244977485129E-2</v>
      </c>
    </row>
    <row r="535" spans="1:5" s="2" customFormat="1" x14ac:dyDescent="0.25">
      <c r="A535" s="55">
        <v>314510</v>
      </c>
      <c r="B535" s="56">
        <v>4510</v>
      </c>
      <c r="C535" s="14" t="s">
        <v>307</v>
      </c>
      <c r="D535" s="61">
        <v>390.09</v>
      </c>
      <c r="E535" s="20">
        <v>6.6479405009580855E-2</v>
      </c>
    </row>
    <row r="536" spans="1:5" s="2" customFormat="1" x14ac:dyDescent="0.25">
      <c r="A536" s="55">
        <v>314520</v>
      </c>
      <c r="B536" s="56">
        <v>4520</v>
      </c>
      <c r="C536" s="14" t="s">
        <v>308</v>
      </c>
      <c r="D536" s="61">
        <v>281.24</v>
      </c>
      <c r="E536" s="20">
        <v>4.7929113447908234E-2</v>
      </c>
    </row>
    <row r="537" spans="1:5" s="2" customFormat="1" x14ac:dyDescent="0.25">
      <c r="A537" s="55">
        <v>314530</v>
      </c>
      <c r="B537" s="56">
        <v>4530</v>
      </c>
      <c r="C537" s="14" t="s">
        <v>309</v>
      </c>
      <c r="D537" s="61">
        <v>1703.52</v>
      </c>
      <c r="E537" s="20">
        <v>0.29031504530216407</v>
      </c>
    </row>
    <row r="538" spans="1:5" s="2" customFormat="1" x14ac:dyDescent="0.25">
      <c r="A538" s="55">
        <v>314535</v>
      </c>
      <c r="B538" s="56">
        <v>4535</v>
      </c>
      <c r="C538" s="14" t="s">
        <v>467</v>
      </c>
      <c r="D538" s="61">
        <v>754.37</v>
      </c>
      <c r="E538" s="20">
        <v>0.12856025213944863</v>
      </c>
    </row>
    <row r="539" spans="1:5" s="2" customFormat="1" x14ac:dyDescent="0.25">
      <c r="A539" s="55">
        <v>314537</v>
      </c>
      <c r="B539" s="56">
        <v>4537</v>
      </c>
      <c r="C539" s="14" t="s">
        <v>310</v>
      </c>
      <c r="D539" s="61">
        <v>272.73</v>
      </c>
      <c r="E539" s="20">
        <v>4.6478833418603371E-2</v>
      </c>
    </row>
    <row r="540" spans="1:5" s="2" customFormat="1" x14ac:dyDescent="0.25">
      <c r="A540" s="55">
        <v>314540</v>
      </c>
      <c r="B540" s="56">
        <v>4540</v>
      </c>
      <c r="C540" s="14" t="s">
        <v>311</v>
      </c>
      <c r="D540" s="61">
        <v>178.42</v>
      </c>
      <c r="E540" s="20">
        <v>3.0406458616753611E-2</v>
      </c>
    </row>
    <row r="541" spans="1:5" s="2" customFormat="1" x14ac:dyDescent="0.25">
      <c r="A541" s="55">
        <v>314545</v>
      </c>
      <c r="B541" s="56">
        <v>4545</v>
      </c>
      <c r="C541" s="14" t="s">
        <v>729</v>
      </c>
      <c r="D541" s="61">
        <v>2091.4299999999998</v>
      </c>
      <c r="E541" s="20">
        <v>0.35642293321845647</v>
      </c>
    </row>
    <row r="542" spans="1:5" s="2" customFormat="1" x14ac:dyDescent="0.25">
      <c r="A542" s="55">
        <v>314550</v>
      </c>
      <c r="B542" s="56">
        <v>4550</v>
      </c>
      <c r="C542" s="14" t="s">
        <v>730</v>
      </c>
      <c r="D542" s="61">
        <v>54.29</v>
      </c>
      <c r="E542" s="20">
        <v>9.2521389883620311E-3</v>
      </c>
    </row>
    <row r="543" spans="1:5" s="2" customFormat="1" x14ac:dyDescent="0.25">
      <c r="A543" s="55">
        <v>314560</v>
      </c>
      <c r="B543" s="56">
        <v>4560</v>
      </c>
      <c r="C543" s="14" t="s">
        <v>312</v>
      </c>
      <c r="D543" s="61">
        <v>896.96</v>
      </c>
      <c r="E543" s="20">
        <v>0.1528605376128423</v>
      </c>
    </row>
    <row r="544" spans="1:5" s="2" customFormat="1" x14ac:dyDescent="0.25">
      <c r="A544" s="55">
        <v>314570</v>
      </c>
      <c r="B544" s="56">
        <v>4570</v>
      </c>
      <c r="C544" s="14" t="s">
        <v>313</v>
      </c>
      <c r="D544" s="61">
        <v>110.97</v>
      </c>
      <c r="E544" s="20">
        <v>1.8911583413861389E-2</v>
      </c>
    </row>
    <row r="545" spans="1:5" s="2" customFormat="1" x14ac:dyDescent="0.25">
      <c r="A545" s="55">
        <v>314580</v>
      </c>
      <c r="B545" s="56">
        <v>4580</v>
      </c>
      <c r="C545" s="14" t="s">
        <v>731</v>
      </c>
      <c r="D545" s="61">
        <v>243.13</v>
      </c>
      <c r="E545" s="20">
        <v>4.1434381142760379E-2</v>
      </c>
    </row>
    <row r="546" spans="1:5" s="2" customFormat="1" x14ac:dyDescent="0.25">
      <c r="A546" s="55">
        <v>314585</v>
      </c>
      <c r="B546" s="56">
        <v>4585</v>
      </c>
      <c r="C546" s="14" t="s">
        <v>732</v>
      </c>
      <c r="D546" s="61">
        <v>89.22</v>
      </c>
      <c r="E546" s="20">
        <v>1.5204933515226754E-2</v>
      </c>
    </row>
    <row r="547" spans="1:5" s="2" customFormat="1" x14ac:dyDescent="0.25">
      <c r="A547" s="55">
        <v>314587</v>
      </c>
      <c r="B547" s="56">
        <v>4587</v>
      </c>
      <c r="C547" s="14" t="s">
        <v>733</v>
      </c>
      <c r="D547" s="61">
        <v>121.84</v>
      </c>
      <c r="E547" s="20">
        <v>2.0764056259753732E-2</v>
      </c>
    </row>
    <row r="548" spans="1:5" s="2" customFormat="1" x14ac:dyDescent="0.25">
      <c r="A548" s="55">
        <v>314590</v>
      </c>
      <c r="B548" s="56">
        <v>4590</v>
      </c>
      <c r="C548" s="14" t="s">
        <v>314</v>
      </c>
      <c r="D548" s="61">
        <v>258.79000000000002</v>
      </c>
      <c r="E548" s="20">
        <v>4.4103169069777313E-2</v>
      </c>
    </row>
    <row r="549" spans="1:5" s="2" customFormat="1" x14ac:dyDescent="0.25">
      <c r="A549" s="55">
        <v>314600</v>
      </c>
      <c r="B549" s="56">
        <v>4600</v>
      </c>
      <c r="C549" s="14" t="s">
        <v>315</v>
      </c>
      <c r="D549" s="61">
        <v>533.49</v>
      </c>
      <c r="E549" s="20">
        <v>9.0917731237820237E-2</v>
      </c>
    </row>
    <row r="550" spans="1:5" s="2" customFormat="1" x14ac:dyDescent="0.25">
      <c r="A550" s="55">
        <v>314610</v>
      </c>
      <c r="B550" s="56">
        <v>4610</v>
      </c>
      <c r="C550" s="14" t="s">
        <v>316</v>
      </c>
      <c r="D550" s="61">
        <v>1246.53</v>
      </c>
      <c r="E550" s="20">
        <v>0.21243449646643808</v>
      </c>
    </row>
    <row r="551" spans="1:5" s="2" customFormat="1" x14ac:dyDescent="0.25">
      <c r="A551" s="55">
        <v>314620</v>
      </c>
      <c r="B551" s="56">
        <v>4620</v>
      </c>
      <c r="C551" s="14" t="s">
        <v>468</v>
      </c>
      <c r="D551" s="61">
        <v>176.21</v>
      </c>
      <c r="E551" s="20">
        <v>3.0029828902915338E-2</v>
      </c>
    </row>
    <row r="552" spans="1:5" s="2" customFormat="1" x14ac:dyDescent="0.25">
      <c r="A552" s="55">
        <v>314625</v>
      </c>
      <c r="B552" s="56">
        <v>4625</v>
      </c>
      <c r="C552" s="14" t="s">
        <v>317</v>
      </c>
      <c r="D552" s="61">
        <v>446.86</v>
      </c>
      <c r="E552" s="20">
        <v>7.6154187296729736E-2</v>
      </c>
    </row>
    <row r="553" spans="1:5" s="2" customFormat="1" x14ac:dyDescent="0.25">
      <c r="A553" s="55">
        <v>314630</v>
      </c>
      <c r="B553" s="56">
        <v>4630</v>
      </c>
      <c r="C553" s="14" t="s">
        <v>734</v>
      </c>
      <c r="D553" s="61">
        <v>544.37</v>
      </c>
      <c r="E553" s="20">
        <v>9.2771908290562519E-2</v>
      </c>
    </row>
    <row r="554" spans="1:5" s="2" customFormat="1" x14ac:dyDescent="0.25">
      <c r="A554" s="55">
        <v>314640</v>
      </c>
      <c r="B554" s="56">
        <v>4640</v>
      </c>
      <c r="C554" s="14" t="s">
        <v>318</v>
      </c>
      <c r="D554" s="61">
        <v>638.70000000000005</v>
      </c>
      <c r="E554" s="20">
        <v>0.10884769150611218</v>
      </c>
    </row>
    <row r="555" spans="1:5" s="2" customFormat="1" x14ac:dyDescent="0.25">
      <c r="A555" s="55">
        <v>314650</v>
      </c>
      <c r="B555" s="56">
        <v>4650</v>
      </c>
      <c r="C555" s="14" t="s">
        <v>319</v>
      </c>
      <c r="D555" s="61">
        <v>421.6</v>
      </c>
      <c r="E555" s="20">
        <v>7.1849360793763722E-2</v>
      </c>
    </row>
    <row r="556" spans="1:5" s="2" customFormat="1" x14ac:dyDescent="0.25">
      <c r="A556" s="55">
        <v>314655</v>
      </c>
      <c r="B556" s="56">
        <v>4655</v>
      </c>
      <c r="C556" s="14" t="s">
        <v>320</v>
      </c>
      <c r="D556" s="61">
        <v>840.13</v>
      </c>
      <c r="E556" s="20">
        <v>0.14317553008459374</v>
      </c>
    </row>
    <row r="557" spans="1:5" s="2" customFormat="1" x14ac:dyDescent="0.25">
      <c r="A557" s="55">
        <v>314660</v>
      </c>
      <c r="B557" s="56">
        <v>4660</v>
      </c>
      <c r="C557" s="14" t="s">
        <v>321</v>
      </c>
      <c r="D557" s="61">
        <v>58.66</v>
      </c>
      <c r="E557" s="20">
        <v>9.9968773817888518E-3</v>
      </c>
    </row>
    <row r="558" spans="1:5" s="2" customFormat="1" x14ac:dyDescent="0.25">
      <c r="A558" s="55">
        <v>314670</v>
      </c>
      <c r="B558" s="56">
        <v>4670</v>
      </c>
      <c r="C558" s="14" t="s">
        <v>322</v>
      </c>
      <c r="D558" s="61">
        <v>316.73</v>
      </c>
      <c r="E558" s="20">
        <v>5.3977343558369986E-2</v>
      </c>
    </row>
    <row r="559" spans="1:5" s="2" customFormat="1" x14ac:dyDescent="0.25">
      <c r="A559" s="55">
        <v>314675</v>
      </c>
      <c r="B559" s="56">
        <v>4675</v>
      </c>
      <c r="C559" s="14" t="s">
        <v>735</v>
      </c>
      <c r="D559" s="61">
        <v>433.48</v>
      </c>
      <c r="E559" s="20">
        <v>7.3873958531500722E-2</v>
      </c>
    </row>
    <row r="560" spans="1:5" s="2" customFormat="1" x14ac:dyDescent="0.25">
      <c r="A560" s="55">
        <v>314690</v>
      </c>
      <c r="B560" s="56">
        <v>4690</v>
      </c>
      <c r="C560" s="14" t="s">
        <v>323</v>
      </c>
      <c r="D560" s="61">
        <v>552.79999999999995</v>
      </c>
      <c r="E560" s="20">
        <v>9.4208554665067806E-2</v>
      </c>
    </row>
    <row r="561" spans="1:5" s="2" customFormat="1" x14ac:dyDescent="0.25">
      <c r="A561" s="55">
        <v>314700</v>
      </c>
      <c r="B561" s="56">
        <v>4700</v>
      </c>
      <c r="C561" s="14" t="s">
        <v>324</v>
      </c>
      <c r="D561" s="61">
        <v>8229.11</v>
      </c>
      <c r="E561" s="20">
        <v>1.4024105630967008</v>
      </c>
    </row>
    <row r="562" spans="1:5" s="2" customFormat="1" x14ac:dyDescent="0.25">
      <c r="A562" s="55">
        <v>314710</v>
      </c>
      <c r="B562" s="56">
        <v>4710</v>
      </c>
      <c r="C562" s="14" t="s">
        <v>736</v>
      </c>
      <c r="D562" s="61">
        <v>543.57000000000005</v>
      </c>
      <c r="E562" s="20">
        <v>9.2635571742566772E-2</v>
      </c>
    </row>
    <row r="563" spans="1:5" s="2" customFormat="1" x14ac:dyDescent="0.25">
      <c r="A563" s="55">
        <v>314720</v>
      </c>
      <c r="B563" s="56">
        <v>4720</v>
      </c>
      <c r="C563" s="14" t="s">
        <v>737</v>
      </c>
      <c r="D563" s="61">
        <v>425.65</v>
      </c>
      <c r="E563" s="20">
        <v>7.2539564567992237E-2</v>
      </c>
    </row>
    <row r="564" spans="1:5" s="2" customFormat="1" x14ac:dyDescent="0.25">
      <c r="A564" s="55">
        <v>314730</v>
      </c>
      <c r="B564" s="56">
        <v>4730</v>
      </c>
      <c r="C564" s="14" t="s">
        <v>738</v>
      </c>
      <c r="D564" s="61">
        <v>330.66</v>
      </c>
      <c r="E564" s="20">
        <v>5.6351303700346106E-2</v>
      </c>
    </row>
    <row r="565" spans="1:5" s="2" customFormat="1" x14ac:dyDescent="0.25">
      <c r="A565" s="55">
        <v>314740</v>
      </c>
      <c r="B565" s="56">
        <v>4740</v>
      </c>
      <c r="C565" s="14" t="s">
        <v>325</v>
      </c>
      <c r="D565" s="61">
        <v>624.05999999999995</v>
      </c>
      <c r="E565" s="20">
        <v>0.10635273267778983</v>
      </c>
    </row>
    <row r="566" spans="1:5" s="2" customFormat="1" x14ac:dyDescent="0.25">
      <c r="A566" s="55">
        <v>314750</v>
      </c>
      <c r="B566" s="56">
        <v>4750</v>
      </c>
      <c r="C566" s="14" t="s">
        <v>739</v>
      </c>
      <c r="D566" s="61">
        <v>94.51</v>
      </c>
      <c r="E566" s="20">
        <v>1.6106458938848694E-2</v>
      </c>
    </row>
    <row r="567" spans="1:5" s="2" customFormat="1" x14ac:dyDescent="0.25">
      <c r="A567" s="55">
        <v>314760</v>
      </c>
      <c r="B567" s="56">
        <v>4760</v>
      </c>
      <c r="C567" s="14" t="s">
        <v>326</v>
      </c>
      <c r="D567" s="61">
        <v>275.44</v>
      </c>
      <c r="E567" s="20">
        <v>4.6940673474939E-2</v>
      </c>
    </row>
    <row r="568" spans="1:5" s="2" customFormat="1" x14ac:dyDescent="0.25">
      <c r="A568" s="55">
        <v>314770</v>
      </c>
      <c r="B568" s="56">
        <v>4770</v>
      </c>
      <c r="C568" s="14" t="s">
        <v>327</v>
      </c>
      <c r="D568" s="61">
        <v>430.13</v>
      </c>
      <c r="E568" s="20">
        <v>7.3303049236768475E-2</v>
      </c>
    </row>
    <row r="569" spans="1:5" s="2" customFormat="1" x14ac:dyDescent="0.25">
      <c r="A569" s="55">
        <v>314780</v>
      </c>
      <c r="B569" s="56">
        <v>4780</v>
      </c>
      <c r="C569" s="14" t="s">
        <v>740</v>
      </c>
      <c r="D569" s="61">
        <v>246.91</v>
      </c>
      <c r="E569" s="20">
        <v>4.2078571332040328E-2</v>
      </c>
    </row>
    <row r="570" spans="1:5" s="2" customFormat="1" x14ac:dyDescent="0.25">
      <c r="A570" s="55">
        <v>314790</v>
      </c>
      <c r="B570" s="56">
        <v>4790</v>
      </c>
      <c r="C570" s="14" t="s">
        <v>328</v>
      </c>
      <c r="D570" s="61">
        <v>1337.52</v>
      </c>
      <c r="E570" s="20">
        <v>0.22794107459410545</v>
      </c>
    </row>
    <row r="571" spans="1:5" s="2" customFormat="1" x14ac:dyDescent="0.25">
      <c r="A571" s="55">
        <v>314795</v>
      </c>
      <c r="B571" s="56">
        <v>4795</v>
      </c>
      <c r="C571" s="14" t="s">
        <v>329</v>
      </c>
      <c r="D571" s="61">
        <v>443.38</v>
      </c>
      <c r="E571" s="20">
        <v>7.5561123312948203E-2</v>
      </c>
    </row>
    <row r="572" spans="1:5" s="2" customFormat="1" x14ac:dyDescent="0.25">
      <c r="A572" s="55">
        <v>314800</v>
      </c>
      <c r="B572" s="56">
        <v>4800</v>
      </c>
      <c r="C572" s="14" t="s">
        <v>469</v>
      </c>
      <c r="D572" s="61">
        <v>3187.53</v>
      </c>
      <c r="E572" s="20">
        <v>0.54322104604114263</v>
      </c>
    </row>
    <row r="573" spans="1:5" s="2" customFormat="1" x14ac:dyDescent="0.25">
      <c r="A573" s="55">
        <v>314810</v>
      </c>
      <c r="B573" s="56">
        <v>4810</v>
      </c>
      <c r="C573" s="14" t="s">
        <v>741</v>
      </c>
      <c r="D573" s="61">
        <v>2875.01</v>
      </c>
      <c r="E573" s="20">
        <v>0.48996117356660029</v>
      </c>
    </row>
    <row r="574" spans="1:5" s="2" customFormat="1" x14ac:dyDescent="0.25">
      <c r="A574" s="55">
        <v>314820</v>
      </c>
      <c r="B574" s="56">
        <v>4820</v>
      </c>
      <c r="C574" s="14" t="s">
        <v>742</v>
      </c>
      <c r="D574" s="61">
        <v>108.76</v>
      </c>
      <c r="E574" s="20">
        <v>1.8534953700023112E-2</v>
      </c>
    </row>
    <row r="575" spans="1:5" s="2" customFormat="1" x14ac:dyDescent="0.25">
      <c r="A575" s="55">
        <v>314830</v>
      </c>
      <c r="B575" s="56">
        <v>4830</v>
      </c>
      <c r="C575" s="14" t="s">
        <v>743</v>
      </c>
      <c r="D575" s="61">
        <v>268.39</v>
      </c>
      <c r="E575" s="20">
        <v>4.5739207645726393E-2</v>
      </c>
    </row>
    <row r="576" spans="1:5" s="2" customFormat="1" x14ac:dyDescent="0.25">
      <c r="A576" s="55">
        <v>314840</v>
      </c>
      <c r="B576" s="56">
        <v>4840</v>
      </c>
      <c r="C576" s="14" t="s">
        <v>330</v>
      </c>
      <c r="D576" s="61">
        <v>220.97</v>
      </c>
      <c r="E576" s="20">
        <v>3.7657858763277922E-2</v>
      </c>
    </row>
    <row r="577" spans="1:5" s="2" customFormat="1" x14ac:dyDescent="0.25">
      <c r="A577" s="55">
        <v>314850</v>
      </c>
      <c r="B577" s="56">
        <v>4850</v>
      </c>
      <c r="C577" s="14" t="s">
        <v>744</v>
      </c>
      <c r="D577" s="61">
        <v>599.33000000000004</v>
      </c>
      <c r="E577" s="20">
        <v>0.10213822913787102</v>
      </c>
    </row>
    <row r="578" spans="1:5" s="2" customFormat="1" x14ac:dyDescent="0.25">
      <c r="A578" s="55">
        <v>314860</v>
      </c>
      <c r="B578" s="56">
        <v>4860</v>
      </c>
      <c r="C578" s="14" t="s">
        <v>745</v>
      </c>
      <c r="D578" s="61">
        <v>996.05</v>
      </c>
      <c r="E578" s="20">
        <v>0.1697475232889667</v>
      </c>
    </row>
    <row r="579" spans="1:5" s="2" customFormat="1" x14ac:dyDescent="0.25">
      <c r="A579" s="55">
        <v>314870</v>
      </c>
      <c r="B579" s="56">
        <v>4870</v>
      </c>
      <c r="C579" s="14" t="s">
        <v>331</v>
      </c>
      <c r="D579" s="61">
        <v>1592.79</v>
      </c>
      <c r="E579" s="20">
        <v>0.2714443628527014</v>
      </c>
    </row>
    <row r="580" spans="1:5" s="2" customFormat="1" x14ac:dyDescent="0.25">
      <c r="A580" s="55">
        <v>314875</v>
      </c>
      <c r="B580" s="56">
        <v>4875</v>
      </c>
      <c r="C580" s="14" t="s">
        <v>332</v>
      </c>
      <c r="D580" s="61">
        <v>173.79</v>
      </c>
      <c r="E580" s="20">
        <v>2.9617410845228172E-2</v>
      </c>
    </row>
    <row r="581" spans="1:5" s="2" customFormat="1" x14ac:dyDescent="0.25">
      <c r="A581" s="55">
        <v>314880</v>
      </c>
      <c r="B581" s="56">
        <v>4880</v>
      </c>
      <c r="C581" s="14" t="s">
        <v>495</v>
      </c>
      <c r="D581" s="61">
        <v>173.08</v>
      </c>
      <c r="E581" s="20">
        <v>2.9496412158881942E-2</v>
      </c>
    </row>
    <row r="582" spans="1:5" s="2" customFormat="1" x14ac:dyDescent="0.25">
      <c r="A582" s="55">
        <v>314890</v>
      </c>
      <c r="B582" s="56">
        <v>4890</v>
      </c>
      <c r="C582" s="14" t="s">
        <v>746</v>
      </c>
      <c r="D582" s="61">
        <v>348.66</v>
      </c>
      <c r="E582" s="20">
        <v>5.9418876030250624E-2</v>
      </c>
    </row>
    <row r="583" spans="1:5" s="2" customFormat="1" x14ac:dyDescent="0.25">
      <c r="A583" s="55">
        <v>314900</v>
      </c>
      <c r="B583" s="56">
        <v>4900</v>
      </c>
      <c r="C583" s="14" t="s">
        <v>333</v>
      </c>
      <c r="D583" s="61">
        <v>70.12</v>
      </c>
      <c r="E583" s="20">
        <v>1.1949898431828067E-2</v>
      </c>
    </row>
    <row r="584" spans="1:5" s="2" customFormat="1" x14ac:dyDescent="0.25">
      <c r="A584" s="55">
        <v>314910</v>
      </c>
      <c r="B584" s="56">
        <v>4910</v>
      </c>
      <c r="C584" s="14" t="s">
        <v>334</v>
      </c>
      <c r="D584" s="61">
        <v>218.52</v>
      </c>
      <c r="E584" s="20">
        <v>3.7240328085040915E-2</v>
      </c>
    </row>
    <row r="585" spans="1:5" s="2" customFormat="1" x14ac:dyDescent="0.25">
      <c r="A585" s="55">
        <v>314915</v>
      </c>
      <c r="B585" s="56">
        <v>4915</v>
      </c>
      <c r="C585" s="14" t="s">
        <v>747</v>
      </c>
      <c r="D585" s="61">
        <v>1525.43</v>
      </c>
      <c r="E585" s="20">
        <v>0.25996482551145872</v>
      </c>
    </row>
    <row r="586" spans="1:5" s="2" customFormat="1" x14ac:dyDescent="0.25">
      <c r="A586" s="55">
        <v>314920</v>
      </c>
      <c r="B586" s="56">
        <v>4920</v>
      </c>
      <c r="C586" s="14" t="s">
        <v>748</v>
      </c>
      <c r="D586" s="61">
        <v>359.69</v>
      </c>
      <c r="E586" s="20">
        <v>6.1298616185742116E-2</v>
      </c>
    </row>
    <row r="587" spans="1:5" s="2" customFormat="1" x14ac:dyDescent="0.25">
      <c r="A587" s="55">
        <v>314930</v>
      </c>
      <c r="B587" s="56">
        <v>4930</v>
      </c>
      <c r="C587" s="14" t="s">
        <v>335</v>
      </c>
      <c r="D587" s="61">
        <v>292.56</v>
      </c>
      <c r="E587" s="20">
        <v>4.985827560204819E-2</v>
      </c>
    </row>
    <row r="588" spans="1:5" s="2" customFormat="1" x14ac:dyDescent="0.25">
      <c r="A588" s="55">
        <v>314940</v>
      </c>
      <c r="B588" s="56">
        <v>4940</v>
      </c>
      <c r="C588" s="14" t="s">
        <v>336</v>
      </c>
      <c r="D588" s="61">
        <v>112.54</v>
      </c>
      <c r="E588" s="20">
        <v>1.9179143889303061E-2</v>
      </c>
    </row>
    <row r="589" spans="1:5" s="2" customFormat="1" x14ac:dyDescent="0.25">
      <c r="A589" s="55">
        <v>314950</v>
      </c>
      <c r="B589" s="56">
        <v>4950</v>
      </c>
      <c r="C589" s="14" t="s">
        <v>337</v>
      </c>
      <c r="D589" s="61">
        <v>90.91</v>
      </c>
      <c r="E589" s="20">
        <v>1.549294447286779E-2</v>
      </c>
    </row>
    <row r="590" spans="1:5" s="2" customFormat="1" x14ac:dyDescent="0.25">
      <c r="A590" s="55">
        <v>314960</v>
      </c>
      <c r="B590" s="56">
        <v>4960</v>
      </c>
      <c r="C590" s="14" t="s">
        <v>338</v>
      </c>
      <c r="D590" s="61">
        <v>201.01</v>
      </c>
      <c r="E590" s="20">
        <v>3.425626189078379E-2</v>
      </c>
    </row>
    <row r="591" spans="1:5" s="2" customFormat="1" x14ac:dyDescent="0.25">
      <c r="A591" s="55">
        <v>314970</v>
      </c>
      <c r="B591" s="56">
        <v>4970</v>
      </c>
      <c r="C591" s="14" t="s">
        <v>749</v>
      </c>
      <c r="D591" s="61">
        <v>251.94</v>
      </c>
      <c r="E591" s="20">
        <v>4.293578737756365E-2</v>
      </c>
    </row>
    <row r="592" spans="1:5" s="2" customFormat="1" x14ac:dyDescent="0.25">
      <c r="A592" s="55">
        <v>314980</v>
      </c>
      <c r="B592" s="56">
        <v>4980</v>
      </c>
      <c r="C592" s="14" t="s">
        <v>339</v>
      </c>
      <c r="D592" s="61">
        <v>2446.0500000000002</v>
      </c>
      <c r="E592" s="20">
        <v>0.41685751653127556</v>
      </c>
    </row>
    <row r="593" spans="1:5" s="2" customFormat="1" x14ac:dyDescent="0.25">
      <c r="A593" s="55">
        <v>314990</v>
      </c>
      <c r="B593" s="56">
        <v>4990</v>
      </c>
      <c r="C593" s="14" t="s">
        <v>750</v>
      </c>
      <c r="D593" s="61">
        <v>270.38</v>
      </c>
      <c r="E593" s="20">
        <v>4.6078344808865836E-2</v>
      </c>
    </row>
    <row r="594" spans="1:5" s="2" customFormat="1" x14ac:dyDescent="0.25">
      <c r="A594" s="55">
        <v>314995</v>
      </c>
      <c r="B594" s="56">
        <v>4995</v>
      </c>
      <c r="C594" s="14" t="s">
        <v>340</v>
      </c>
      <c r="D594" s="61">
        <v>227.66</v>
      </c>
      <c r="E594" s="20">
        <v>3.8797973145892437E-2</v>
      </c>
    </row>
    <row r="595" spans="1:5" s="2" customFormat="1" x14ac:dyDescent="0.25">
      <c r="A595" s="55">
        <v>315000</v>
      </c>
      <c r="B595" s="56">
        <v>5000</v>
      </c>
      <c r="C595" s="14" t="s">
        <v>341</v>
      </c>
      <c r="D595" s="61">
        <v>318.22000000000003</v>
      </c>
      <c r="E595" s="20">
        <v>5.4231270379012091E-2</v>
      </c>
    </row>
    <row r="596" spans="1:5" s="2" customFormat="1" x14ac:dyDescent="0.25">
      <c r="A596" s="55">
        <v>315010</v>
      </c>
      <c r="B596" s="56">
        <v>5010</v>
      </c>
      <c r="C596" s="14" t="s">
        <v>342</v>
      </c>
      <c r="D596" s="61">
        <v>192.03</v>
      </c>
      <c r="E596" s="20">
        <v>3.2725884139531425E-2</v>
      </c>
    </row>
    <row r="597" spans="1:5" s="2" customFormat="1" x14ac:dyDescent="0.25">
      <c r="A597" s="55">
        <v>315015</v>
      </c>
      <c r="B597" s="56">
        <v>5015</v>
      </c>
      <c r="C597" s="14" t="s">
        <v>470</v>
      </c>
      <c r="D597" s="61">
        <v>109.22</v>
      </c>
      <c r="E597" s="20">
        <v>1.861334721512067E-2</v>
      </c>
    </row>
    <row r="598" spans="1:5" s="2" customFormat="1" x14ac:dyDescent="0.25">
      <c r="A598" s="55">
        <v>315020</v>
      </c>
      <c r="B598" s="56">
        <v>5020</v>
      </c>
      <c r="C598" s="14" t="s">
        <v>471</v>
      </c>
      <c r="D598" s="61">
        <v>83.57</v>
      </c>
      <c r="E598" s="20">
        <v>1.4242056645006723E-2</v>
      </c>
    </row>
    <row r="599" spans="1:5" s="2" customFormat="1" x14ac:dyDescent="0.25">
      <c r="A599" s="55">
        <v>315030</v>
      </c>
      <c r="B599" s="56">
        <v>5030</v>
      </c>
      <c r="C599" s="14" t="s">
        <v>496</v>
      </c>
      <c r="D599" s="61">
        <v>323.14</v>
      </c>
      <c r="E599" s="20">
        <v>5.5069740149185975E-2</v>
      </c>
    </row>
    <row r="600" spans="1:5" s="2" customFormat="1" x14ac:dyDescent="0.25">
      <c r="A600" s="55">
        <v>315040</v>
      </c>
      <c r="B600" s="56">
        <v>5040</v>
      </c>
      <c r="C600" s="14" t="s">
        <v>506</v>
      </c>
      <c r="D600" s="61">
        <v>259.76</v>
      </c>
      <c r="E600" s="20">
        <v>4.4268477134222162E-2</v>
      </c>
    </row>
    <row r="601" spans="1:5" s="2" customFormat="1" x14ac:dyDescent="0.25">
      <c r="A601" s="55">
        <v>315050</v>
      </c>
      <c r="B601" s="56">
        <v>5050</v>
      </c>
      <c r="C601" s="14" t="s">
        <v>343</v>
      </c>
      <c r="D601" s="61">
        <v>415.61</v>
      </c>
      <c r="E601" s="20">
        <v>7.0828540890645497E-2</v>
      </c>
    </row>
    <row r="602" spans="1:5" s="2" customFormat="1" x14ac:dyDescent="0.25">
      <c r="A602" s="55">
        <v>315053</v>
      </c>
      <c r="B602" s="56">
        <v>5053</v>
      </c>
      <c r="C602" s="14" t="s">
        <v>751</v>
      </c>
      <c r="D602" s="61">
        <v>66.849999999999994</v>
      </c>
      <c r="E602" s="20">
        <v>1.139262279189541E-2</v>
      </c>
    </row>
    <row r="603" spans="1:5" s="2" customFormat="1" x14ac:dyDescent="0.25">
      <c r="A603" s="55">
        <v>315057</v>
      </c>
      <c r="B603" s="56">
        <v>5057</v>
      </c>
      <c r="C603" s="14" t="s">
        <v>752</v>
      </c>
      <c r="D603" s="61">
        <v>1228.4000000000001</v>
      </c>
      <c r="E603" s="20">
        <v>0.20934476944748426</v>
      </c>
    </row>
    <row r="604" spans="1:5" s="2" customFormat="1" x14ac:dyDescent="0.25">
      <c r="A604" s="55">
        <v>315060</v>
      </c>
      <c r="B604" s="56">
        <v>5060</v>
      </c>
      <c r="C604" s="14" t="s">
        <v>344</v>
      </c>
      <c r="D604" s="61">
        <v>280.45</v>
      </c>
      <c r="E604" s="20">
        <v>4.7794481106762418E-2</v>
      </c>
    </row>
    <row r="605" spans="1:5" s="2" customFormat="1" x14ac:dyDescent="0.25">
      <c r="A605" s="55">
        <v>315070</v>
      </c>
      <c r="B605" s="56">
        <v>5070</v>
      </c>
      <c r="C605" s="14" t="s">
        <v>345</v>
      </c>
      <c r="D605" s="61">
        <v>335.95</v>
      </c>
      <c r="E605" s="20">
        <v>5.7252829123968035E-2</v>
      </c>
    </row>
    <row r="606" spans="1:5" s="2" customFormat="1" x14ac:dyDescent="0.25">
      <c r="A606" s="55">
        <v>315080</v>
      </c>
      <c r="B606" s="56">
        <v>5080</v>
      </c>
      <c r="C606" s="14" t="s">
        <v>346</v>
      </c>
      <c r="D606" s="61">
        <v>659.15</v>
      </c>
      <c r="E606" s="20">
        <v>0.11233279451425371</v>
      </c>
    </row>
    <row r="607" spans="1:5" s="2" customFormat="1" x14ac:dyDescent="0.25">
      <c r="A607" s="55">
        <v>315090</v>
      </c>
      <c r="B607" s="56">
        <v>5090</v>
      </c>
      <c r="C607" s="14" t="s">
        <v>753</v>
      </c>
      <c r="D607" s="61">
        <v>201.87</v>
      </c>
      <c r="E607" s="20">
        <v>3.4402823679879228E-2</v>
      </c>
    </row>
    <row r="608" spans="1:5" s="2" customFormat="1" x14ac:dyDescent="0.25">
      <c r="A608" s="55">
        <v>315100</v>
      </c>
      <c r="B608" s="56">
        <v>5100</v>
      </c>
      <c r="C608" s="14" t="s">
        <v>347</v>
      </c>
      <c r="D608" s="61">
        <v>125.19</v>
      </c>
      <c r="E608" s="20">
        <v>2.1334965554485961E-2</v>
      </c>
    </row>
    <row r="609" spans="1:5" s="2" customFormat="1" x14ac:dyDescent="0.25">
      <c r="A609" s="55">
        <v>315110</v>
      </c>
      <c r="B609" s="56">
        <v>5110</v>
      </c>
      <c r="C609" s="14" t="s">
        <v>348</v>
      </c>
      <c r="D609" s="61">
        <v>193.68</v>
      </c>
      <c r="E609" s="20">
        <v>3.3007078269772672E-2</v>
      </c>
    </row>
    <row r="610" spans="1:5" s="2" customFormat="1" x14ac:dyDescent="0.25">
      <c r="A610" s="55">
        <v>315120</v>
      </c>
      <c r="B610" s="56">
        <v>5120</v>
      </c>
      <c r="C610" s="14" t="s">
        <v>349</v>
      </c>
      <c r="D610" s="61">
        <v>549.27</v>
      </c>
      <c r="E610" s="20">
        <v>9.3606969647036534E-2</v>
      </c>
    </row>
    <row r="611" spans="1:5" s="2" customFormat="1" x14ac:dyDescent="0.25">
      <c r="A611" s="55">
        <v>315130</v>
      </c>
      <c r="B611" s="56">
        <v>5130</v>
      </c>
      <c r="C611" s="14" t="s">
        <v>754</v>
      </c>
      <c r="D611" s="61">
        <v>144.09</v>
      </c>
      <c r="E611" s="20">
        <v>2.4555916500885712E-2</v>
      </c>
    </row>
    <row r="612" spans="1:5" s="2" customFormat="1" x14ac:dyDescent="0.25">
      <c r="A612" s="55">
        <v>315140</v>
      </c>
      <c r="B612" s="56">
        <v>5140</v>
      </c>
      <c r="C612" s="14" t="s">
        <v>350</v>
      </c>
      <c r="D612" s="61">
        <v>563.23</v>
      </c>
      <c r="E612" s="20">
        <v>9.5986042409562489E-2</v>
      </c>
    </row>
    <row r="613" spans="1:5" s="2" customFormat="1" x14ac:dyDescent="0.25">
      <c r="A613" s="55">
        <v>315150</v>
      </c>
      <c r="B613" s="56">
        <v>5150</v>
      </c>
      <c r="C613" s="14" t="s">
        <v>351</v>
      </c>
      <c r="D613" s="61">
        <v>902.92</v>
      </c>
      <c r="E613" s="20">
        <v>0.15387624489541066</v>
      </c>
    </row>
    <row r="614" spans="1:5" s="2" customFormat="1" x14ac:dyDescent="0.25">
      <c r="A614" s="55">
        <v>315160</v>
      </c>
      <c r="B614" s="56">
        <v>5160</v>
      </c>
      <c r="C614" s="14" t="s">
        <v>352</v>
      </c>
      <c r="D614" s="61">
        <v>315.62</v>
      </c>
      <c r="E614" s="20">
        <v>5.3788176598025872E-2</v>
      </c>
    </row>
    <row r="615" spans="1:5" s="2" customFormat="1" x14ac:dyDescent="0.25">
      <c r="A615" s="55">
        <v>315170</v>
      </c>
      <c r="B615" s="56">
        <v>5170</v>
      </c>
      <c r="C615" s="14" t="s">
        <v>755</v>
      </c>
      <c r="D615" s="61">
        <v>474.55</v>
      </c>
      <c r="E615" s="20">
        <v>8.0873136064232867E-2</v>
      </c>
    </row>
    <row r="616" spans="1:5" s="2" customFormat="1" x14ac:dyDescent="0.25">
      <c r="A616" s="55">
        <v>315180</v>
      </c>
      <c r="B616" s="56">
        <v>5180</v>
      </c>
      <c r="C616" s="14" t="s">
        <v>756</v>
      </c>
      <c r="D616" s="61">
        <v>540.87</v>
      </c>
      <c r="E616" s="20">
        <v>9.2175435893081081E-2</v>
      </c>
    </row>
    <row r="617" spans="1:5" s="2" customFormat="1" x14ac:dyDescent="0.25">
      <c r="A617" s="55">
        <v>315190</v>
      </c>
      <c r="B617" s="56">
        <v>5190</v>
      </c>
      <c r="C617" s="14" t="s">
        <v>353</v>
      </c>
      <c r="D617" s="61">
        <v>690.06</v>
      </c>
      <c r="E617" s="20">
        <v>0.11760049788743973</v>
      </c>
    </row>
    <row r="618" spans="1:5" s="2" customFormat="1" x14ac:dyDescent="0.25">
      <c r="A618" s="55">
        <v>315200</v>
      </c>
      <c r="B618" s="56">
        <v>5200</v>
      </c>
      <c r="C618" s="14" t="s">
        <v>757</v>
      </c>
      <c r="D618" s="61">
        <v>2557.48</v>
      </c>
      <c r="E618" s="20">
        <v>0.43584749346023444</v>
      </c>
    </row>
    <row r="619" spans="1:5" s="2" customFormat="1" x14ac:dyDescent="0.25">
      <c r="A619" s="55">
        <v>315210</v>
      </c>
      <c r="B619" s="56">
        <v>5210</v>
      </c>
      <c r="C619" s="14" t="s">
        <v>354</v>
      </c>
      <c r="D619" s="61">
        <v>471.07</v>
      </c>
      <c r="E619" s="20">
        <v>8.028007208045132E-2</v>
      </c>
    </row>
    <row r="620" spans="1:5" s="2" customFormat="1" x14ac:dyDescent="0.25">
      <c r="A620" s="55">
        <v>315213</v>
      </c>
      <c r="B620" s="56">
        <v>5213</v>
      </c>
      <c r="C620" s="14" t="s">
        <v>355</v>
      </c>
      <c r="D620" s="61">
        <v>606.95000000000005</v>
      </c>
      <c r="E620" s="20">
        <v>0.10343683475753059</v>
      </c>
    </row>
    <row r="621" spans="1:5" s="2" customFormat="1" x14ac:dyDescent="0.25">
      <c r="A621" s="55">
        <v>315217</v>
      </c>
      <c r="B621" s="56">
        <v>5217</v>
      </c>
      <c r="C621" s="14" t="s">
        <v>507</v>
      </c>
      <c r="D621" s="61">
        <v>1215.47</v>
      </c>
      <c r="E621" s="20">
        <v>0.20714122999050283</v>
      </c>
    </row>
    <row r="622" spans="1:5" s="2" customFormat="1" x14ac:dyDescent="0.25">
      <c r="A622" s="55">
        <v>315220</v>
      </c>
      <c r="B622" s="56">
        <v>5220</v>
      </c>
      <c r="C622" s="14" t="s">
        <v>356</v>
      </c>
      <c r="D622" s="61">
        <v>1745.15</v>
      </c>
      <c r="E622" s="20">
        <v>0.29740965841849332</v>
      </c>
    </row>
    <row r="623" spans="1:5" s="2" customFormat="1" x14ac:dyDescent="0.25">
      <c r="A623" s="55">
        <v>315230</v>
      </c>
      <c r="B623" s="56">
        <v>5230</v>
      </c>
      <c r="C623" s="14" t="s">
        <v>357</v>
      </c>
      <c r="D623" s="61">
        <v>285.20999999999998</v>
      </c>
      <c r="E623" s="20">
        <v>4.8605683567337174E-2</v>
      </c>
    </row>
    <row r="624" spans="1:5" s="2" customFormat="1" x14ac:dyDescent="0.25">
      <c r="A624" s="55">
        <v>315240</v>
      </c>
      <c r="B624" s="56">
        <v>5240</v>
      </c>
      <c r="C624" s="14" t="s">
        <v>758</v>
      </c>
      <c r="D624" s="61">
        <v>642.63</v>
      </c>
      <c r="E624" s="20">
        <v>0.10951744479814132</v>
      </c>
    </row>
    <row r="625" spans="1:5" s="2" customFormat="1" x14ac:dyDescent="0.25">
      <c r="A625" s="55">
        <v>315250</v>
      </c>
      <c r="B625" s="56">
        <v>5250</v>
      </c>
      <c r="C625" s="14" t="s">
        <v>358</v>
      </c>
      <c r="D625" s="61">
        <v>543.46</v>
      </c>
      <c r="E625" s="20">
        <v>9.2616825467217348E-2</v>
      </c>
    </row>
    <row r="626" spans="1:5" s="2" customFormat="1" x14ac:dyDescent="0.25">
      <c r="A626" s="55">
        <v>315260</v>
      </c>
      <c r="B626" s="56">
        <v>5260</v>
      </c>
      <c r="C626" s="14" t="s">
        <v>359</v>
      </c>
      <c r="D626" s="61">
        <v>262.02</v>
      </c>
      <c r="E626" s="20">
        <v>4.4653627882310171E-2</v>
      </c>
    </row>
    <row r="627" spans="1:5" s="2" customFormat="1" x14ac:dyDescent="0.25">
      <c r="A627" s="55">
        <v>315270</v>
      </c>
      <c r="B627" s="56">
        <v>5270</v>
      </c>
      <c r="C627" s="14" t="s">
        <v>360</v>
      </c>
      <c r="D627" s="61">
        <v>263.98</v>
      </c>
      <c r="E627" s="20">
        <v>4.4987652424899785E-2</v>
      </c>
    </row>
    <row r="628" spans="1:5" s="2" customFormat="1" x14ac:dyDescent="0.25">
      <c r="A628" s="55">
        <v>315280</v>
      </c>
      <c r="B628" s="56">
        <v>5280</v>
      </c>
      <c r="C628" s="14" t="s">
        <v>361</v>
      </c>
      <c r="D628" s="61">
        <v>4851.43</v>
      </c>
      <c r="E628" s="20">
        <v>0.82678402380381677</v>
      </c>
    </row>
    <row r="629" spans="1:5" s="2" customFormat="1" x14ac:dyDescent="0.25">
      <c r="A629" s="55">
        <v>315290</v>
      </c>
      <c r="B629" s="56">
        <v>5290</v>
      </c>
      <c r="C629" s="14" t="s">
        <v>759</v>
      </c>
      <c r="D629" s="61">
        <v>214.57</v>
      </c>
      <c r="E629" s="20">
        <v>3.6567166379311865E-2</v>
      </c>
    </row>
    <row r="630" spans="1:5" s="2" customFormat="1" x14ac:dyDescent="0.25">
      <c r="A630" s="55">
        <v>315300</v>
      </c>
      <c r="B630" s="56">
        <v>5300</v>
      </c>
      <c r="C630" s="14" t="s">
        <v>362</v>
      </c>
      <c r="D630" s="61">
        <v>620.95000000000005</v>
      </c>
      <c r="E630" s="20">
        <v>0.10582272434745633</v>
      </c>
    </row>
    <row r="631" spans="1:5" s="2" customFormat="1" x14ac:dyDescent="0.25">
      <c r="A631" s="55">
        <v>315310</v>
      </c>
      <c r="B631" s="56">
        <v>5310</v>
      </c>
      <c r="C631" s="14" t="s">
        <v>363</v>
      </c>
      <c r="D631" s="61">
        <v>236.7</v>
      </c>
      <c r="E631" s="20">
        <v>4.0338576138244479E-2</v>
      </c>
    </row>
    <row r="632" spans="1:5" s="2" customFormat="1" x14ac:dyDescent="0.25">
      <c r="A632" s="55">
        <v>315320</v>
      </c>
      <c r="B632" s="56">
        <v>5320</v>
      </c>
      <c r="C632" s="14" t="s">
        <v>364</v>
      </c>
      <c r="D632" s="61">
        <v>693.51</v>
      </c>
      <c r="E632" s="20">
        <v>0.11818844925067144</v>
      </c>
    </row>
    <row r="633" spans="1:5" s="2" customFormat="1" x14ac:dyDescent="0.25">
      <c r="A633" s="55">
        <v>315330</v>
      </c>
      <c r="B633" s="56">
        <v>5330</v>
      </c>
      <c r="C633" s="14" t="s">
        <v>365</v>
      </c>
      <c r="D633" s="61">
        <v>188.87</v>
      </c>
      <c r="E633" s="20">
        <v>3.2187354774948183E-2</v>
      </c>
    </row>
    <row r="634" spans="1:5" s="2" customFormat="1" x14ac:dyDescent="0.25">
      <c r="A634" s="55">
        <v>315340</v>
      </c>
      <c r="B634" s="56">
        <v>5340</v>
      </c>
      <c r="C634" s="14" t="s">
        <v>760</v>
      </c>
      <c r="D634" s="61">
        <v>3518.61</v>
      </c>
      <c r="E634" s="20">
        <v>0.5996439264291864</v>
      </c>
    </row>
    <row r="635" spans="1:5" s="2" customFormat="1" x14ac:dyDescent="0.25">
      <c r="A635" s="55">
        <v>315350</v>
      </c>
      <c r="B635" s="56">
        <v>5350</v>
      </c>
      <c r="C635" s="14" t="s">
        <v>761</v>
      </c>
      <c r="D635" s="61">
        <v>151.47</v>
      </c>
      <c r="E635" s="20">
        <v>2.5813621156146563E-2</v>
      </c>
    </row>
    <row r="636" spans="1:5" s="2" customFormat="1" x14ac:dyDescent="0.25">
      <c r="A636" s="55">
        <v>315360</v>
      </c>
      <c r="B636" s="56">
        <v>5360</v>
      </c>
      <c r="C636" s="14" t="s">
        <v>762</v>
      </c>
      <c r="D636" s="61">
        <v>124.81</v>
      </c>
      <c r="E636" s="20">
        <v>2.1270205694187975E-2</v>
      </c>
    </row>
    <row r="637" spans="1:5" s="2" customFormat="1" x14ac:dyDescent="0.25">
      <c r="A637" s="55">
        <v>315370</v>
      </c>
      <c r="B637" s="56">
        <v>5370</v>
      </c>
      <c r="C637" s="14" t="s">
        <v>366</v>
      </c>
      <c r="D637" s="61">
        <v>557.45000000000005</v>
      </c>
      <c r="E637" s="20">
        <v>9.5001010850293152E-2</v>
      </c>
    </row>
    <row r="638" spans="1:5" s="2" customFormat="1" x14ac:dyDescent="0.25">
      <c r="A638" s="55">
        <v>315380</v>
      </c>
      <c r="B638" s="56">
        <v>5380</v>
      </c>
      <c r="C638" s="14" t="s">
        <v>367</v>
      </c>
      <c r="D638" s="61">
        <v>153.62</v>
      </c>
      <c r="E638" s="20">
        <v>2.6180025628885158E-2</v>
      </c>
    </row>
    <row r="639" spans="1:5" s="2" customFormat="1" x14ac:dyDescent="0.25">
      <c r="A639" s="55">
        <v>315390</v>
      </c>
      <c r="B639" s="56">
        <v>5390</v>
      </c>
      <c r="C639" s="14" t="s">
        <v>368</v>
      </c>
      <c r="D639" s="61">
        <v>71.59</v>
      </c>
      <c r="E639" s="20">
        <v>1.2200416838770269E-2</v>
      </c>
    </row>
    <row r="640" spans="1:5" s="2" customFormat="1" x14ac:dyDescent="0.25">
      <c r="A640" s="55">
        <v>315400</v>
      </c>
      <c r="B640" s="56">
        <v>5400</v>
      </c>
      <c r="C640" s="14" t="s">
        <v>369</v>
      </c>
      <c r="D640" s="61">
        <v>765.89</v>
      </c>
      <c r="E640" s="20">
        <v>0.13052349843058753</v>
      </c>
    </row>
    <row r="641" spans="1:5" s="2" customFormat="1" x14ac:dyDescent="0.25">
      <c r="A641" s="55">
        <v>315410</v>
      </c>
      <c r="B641" s="56">
        <v>5410</v>
      </c>
      <c r="C641" s="14" t="s">
        <v>370</v>
      </c>
      <c r="D641" s="61">
        <v>233.72</v>
      </c>
      <c r="E641" s="20">
        <v>3.9830722496960284E-2</v>
      </c>
    </row>
    <row r="642" spans="1:5" s="2" customFormat="1" x14ac:dyDescent="0.25">
      <c r="A642" s="55">
        <v>315415</v>
      </c>
      <c r="B642" s="56">
        <v>5415</v>
      </c>
      <c r="C642" s="14" t="s">
        <v>371</v>
      </c>
      <c r="D642" s="61">
        <v>151.96</v>
      </c>
      <c r="E642" s="20">
        <v>2.5897127291793963E-2</v>
      </c>
    </row>
    <row r="643" spans="1:5" s="2" customFormat="1" x14ac:dyDescent="0.25">
      <c r="A643" s="55">
        <v>315420</v>
      </c>
      <c r="B643" s="56">
        <v>5420</v>
      </c>
      <c r="C643" s="14" t="s">
        <v>372</v>
      </c>
      <c r="D643" s="61">
        <v>618.27</v>
      </c>
      <c r="E643" s="20">
        <v>0.10536599691167052</v>
      </c>
    </row>
    <row r="644" spans="1:5" s="2" customFormat="1" x14ac:dyDescent="0.25">
      <c r="A644" s="55">
        <v>315430</v>
      </c>
      <c r="B644" s="56">
        <v>5430</v>
      </c>
      <c r="C644" s="14" t="s">
        <v>373</v>
      </c>
      <c r="D644" s="61">
        <v>1083.8399999999999</v>
      </c>
      <c r="E644" s="20">
        <v>0.18470875522465102</v>
      </c>
    </row>
    <row r="645" spans="1:5" s="2" customFormat="1" x14ac:dyDescent="0.25">
      <c r="A645" s="55">
        <v>315440</v>
      </c>
      <c r="B645" s="56">
        <v>5440</v>
      </c>
      <c r="C645" s="14" t="s">
        <v>374</v>
      </c>
      <c r="D645" s="61">
        <v>184.33</v>
      </c>
      <c r="E645" s="20">
        <v>3.1413644865072268E-2</v>
      </c>
    </row>
    <row r="646" spans="1:5" s="2" customFormat="1" x14ac:dyDescent="0.25">
      <c r="A646" s="55">
        <v>315445</v>
      </c>
      <c r="B646" s="56">
        <v>5445</v>
      </c>
      <c r="C646" s="14" t="s">
        <v>375</v>
      </c>
      <c r="D646" s="61">
        <v>1716.39</v>
      </c>
      <c r="E646" s="20">
        <v>0.29250835951804582</v>
      </c>
    </row>
    <row r="647" spans="1:5" s="2" customFormat="1" x14ac:dyDescent="0.25">
      <c r="A647" s="55">
        <v>315450</v>
      </c>
      <c r="B647" s="56">
        <v>5450</v>
      </c>
      <c r="C647" s="14" t="s">
        <v>508</v>
      </c>
      <c r="D647" s="61">
        <v>1313.83</v>
      </c>
      <c r="E647" s="20">
        <v>0.2239038085665811</v>
      </c>
    </row>
    <row r="648" spans="1:5" s="2" customFormat="1" x14ac:dyDescent="0.25">
      <c r="A648" s="55">
        <v>315460</v>
      </c>
      <c r="B648" s="56">
        <v>5460</v>
      </c>
      <c r="C648" s="14" t="s">
        <v>763</v>
      </c>
      <c r="D648" s="61">
        <v>154.66999999999999</v>
      </c>
      <c r="E648" s="20">
        <v>2.6358967348129592E-2</v>
      </c>
    </row>
    <row r="649" spans="1:5" s="2" customFormat="1" x14ac:dyDescent="0.25">
      <c r="A649" s="55">
        <v>315470</v>
      </c>
      <c r="B649" s="56">
        <v>5470</v>
      </c>
      <c r="C649" s="14" t="s">
        <v>764</v>
      </c>
      <c r="D649" s="61">
        <v>49.57</v>
      </c>
      <c r="E649" s="20">
        <v>8.4477533551870678E-3</v>
      </c>
    </row>
    <row r="650" spans="1:5" s="2" customFormat="1" x14ac:dyDescent="0.25">
      <c r="A650" s="55">
        <v>315480</v>
      </c>
      <c r="B650" s="56">
        <v>5480</v>
      </c>
      <c r="C650" s="14" t="s">
        <v>376</v>
      </c>
      <c r="D650" s="61">
        <v>227.84</v>
      </c>
      <c r="E650" s="20">
        <v>3.8828648869191476E-2</v>
      </c>
    </row>
    <row r="651" spans="1:5" s="2" customFormat="1" x14ac:dyDescent="0.25">
      <c r="A651" s="55">
        <v>315490</v>
      </c>
      <c r="B651" s="56">
        <v>5490</v>
      </c>
      <c r="C651" s="14" t="s">
        <v>377</v>
      </c>
      <c r="D651" s="61">
        <v>383.35</v>
      </c>
      <c r="E651" s="20">
        <v>6.5330769592716609E-2</v>
      </c>
    </row>
    <row r="652" spans="1:5" s="2" customFormat="1" x14ac:dyDescent="0.25">
      <c r="A652" s="55">
        <v>315500</v>
      </c>
      <c r="B652" s="56">
        <v>5500</v>
      </c>
      <c r="C652" s="14" t="s">
        <v>378</v>
      </c>
      <c r="D652" s="61">
        <v>112.91</v>
      </c>
      <c r="E652" s="20">
        <v>1.9242199542751096E-2</v>
      </c>
    </row>
    <row r="653" spans="1:5" s="2" customFormat="1" x14ac:dyDescent="0.25">
      <c r="A653" s="55">
        <v>315510</v>
      </c>
      <c r="B653" s="56">
        <v>5510</v>
      </c>
      <c r="C653" s="14" t="s">
        <v>497</v>
      </c>
      <c r="D653" s="61">
        <v>478.97</v>
      </c>
      <c r="E653" s="20">
        <v>8.162639549190942E-2</v>
      </c>
    </row>
    <row r="654" spans="1:5" s="2" customFormat="1" x14ac:dyDescent="0.25">
      <c r="A654" s="55">
        <v>315520</v>
      </c>
      <c r="B654" s="56">
        <v>5520</v>
      </c>
      <c r="C654" s="14" t="s">
        <v>379</v>
      </c>
      <c r="D654" s="61">
        <v>239.03</v>
      </c>
      <c r="E654" s="20">
        <v>4.0735656334282125E-2</v>
      </c>
    </row>
    <row r="655" spans="1:5" s="2" customFormat="1" x14ac:dyDescent="0.25">
      <c r="A655" s="55">
        <v>315530</v>
      </c>
      <c r="B655" s="56">
        <v>5530</v>
      </c>
      <c r="C655" s="14" t="s">
        <v>380</v>
      </c>
      <c r="D655" s="61">
        <v>231.45</v>
      </c>
      <c r="E655" s="20">
        <v>3.944386754202233E-2</v>
      </c>
    </row>
    <row r="656" spans="1:5" s="2" customFormat="1" x14ac:dyDescent="0.25">
      <c r="A656" s="55">
        <v>315540</v>
      </c>
      <c r="B656" s="56">
        <v>5540</v>
      </c>
      <c r="C656" s="14" t="s">
        <v>381</v>
      </c>
      <c r="D656" s="61">
        <v>209.6</v>
      </c>
      <c r="E656" s="20">
        <v>3.5720175574888227E-2</v>
      </c>
    </row>
    <row r="657" spans="1:5" s="2" customFormat="1" x14ac:dyDescent="0.25">
      <c r="A657" s="55">
        <v>315550</v>
      </c>
      <c r="B657" s="56">
        <v>5550</v>
      </c>
      <c r="C657" s="14" t="s">
        <v>765</v>
      </c>
      <c r="D657" s="61">
        <v>1352.71</v>
      </c>
      <c r="E657" s="20">
        <v>0.23052976479917489</v>
      </c>
    </row>
    <row r="658" spans="1:5" s="2" customFormat="1" x14ac:dyDescent="0.25">
      <c r="A658" s="55">
        <v>315560</v>
      </c>
      <c r="B658" s="56">
        <v>5560</v>
      </c>
      <c r="C658" s="14" t="s">
        <v>472</v>
      </c>
      <c r="D658" s="61">
        <v>3121.33</v>
      </c>
      <c r="E658" s="20">
        <v>0.53193919669449374</v>
      </c>
    </row>
    <row r="659" spans="1:5" s="2" customFormat="1" x14ac:dyDescent="0.25">
      <c r="A659" s="55">
        <v>315570</v>
      </c>
      <c r="B659" s="56">
        <v>5570</v>
      </c>
      <c r="C659" s="14" t="s">
        <v>382</v>
      </c>
      <c r="D659" s="61">
        <v>373.17</v>
      </c>
      <c r="E659" s="20">
        <v>6.3595887019470623E-2</v>
      </c>
    </row>
    <row r="660" spans="1:5" s="2" customFormat="1" x14ac:dyDescent="0.25">
      <c r="A660" s="55">
        <v>315580</v>
      </c>
      <c r="B660" s="56">
        <v>5580</v>
      </c>
      <c r="C660" s="14" t="s">
        <v>383</v>
      </c>
      <c r="D660" s="61">
        <v>251.89</v>
      </c>
      <c r="E660" s="20">
        <v>4.2927266343313904E-2</v>
      </c>
    </row>
    <row r="661" spans="1:5" s="2" customFormat="1" x14ac:dyDescent="0.25">
      <c r="A661" s="55">
        <v>315590</v>
      </c>
      <c r="B661" s="56">
        <v>5590</v>
      </c>
      <c r="C661" s="14" t="s">
        <v>384</v>
      </c>
      <c r="D661" s="61">
        <v>346.15</v>
      </c>
      <c r="E661" s="20">
        <v>5.8991120110913925E-2</v>
      </c>
    </row>
    <row r="662" spans="1:5" s="2" customFormat="1" x14ac:dyDescent="0.25">
      <c r="A662" s="55">
        <v>315600</v>
      </c>
      <c r="B662" s="56">
        <v>5600</v>
      </c>
      <c r="C662" s="14" t="s">
        <v>385</v>
      </c>
      <c r="D662" s="61">
        <v>986.2</v>
      </c>
      <c r="E662" s="20">
        <v>0.16806887954176894</v>
      </c>
    </row>
    <row r="663" spans="1:5" s="2" customFormat="1" x14ac:dyDescent="0.25">
      <c r="A663" s="55">
        <v>315610</v>
      </c>
      <c r="B663" s="56">
        <v>5610</v>
      </c>
      <c r="C663" s="14" t="s">
        <v>766</v>
      </c>
      <c r="D663" s="61">
        <v>404.38</v>
      </c>
      <c r="E663" s="20">
        <v>6.8914716598155068E-2</v>
      </c>
    </row>
    <row r="664" spans="1:5" s="2" customFormat="1" x14ac:dyDescent="0.25">
      <c r="A664" s="55">
        <v>315620</v>
      </c>
      <c r="B664" s="56">
        <v>5620</v>
      </c>
      <c r="C664" s="14" t="s">
        <v>473</v>
      </c>
      <c r="D664" s="61">
        <v>79.209999999999994</v>
      </c>
      <c r="E664" s="20">
        <v>1.3499022458429849E-2</v>
      </c>
    </row>
    <row r="665" spans="1:5" s="2" customFormat="1" x14ac:dyDescent="0.25">
      <c r="A665" s="55">
        <v>315630</v>
      </c>
      <c r="B665" s="56">
        <v>5630</v>
      </c>
      <c r="C665" s="14" t="s">
        <v>386</v>
      </c>
      <c r="D665" s="61">
        <v>72.55</v>
      </c>
      <c r="E665" s="20">
        <v>1.2364020696365175E-2</v>
      </c>
    </row>
    <row r="666" spans="1:5" s="2" customFormat="1" x14ac:dyDescent="0.25">
      <c r="A666" s="55">
        <v>315640</v>
      </c>
      <c r="B666" s="56">
        <v>5640</v>
      </c>
      <c r="C666" s="14" t="s">
        <v>387</v>
      </c>
      <c r="D666" s="61">
        <v>406.66</v>
      </c>
      <c r="E666" s="20">
        <v>6.9303275759942981E-2</v>
      </c>
    </row>
    <row r="667" spans="1:5" s="2" customFormat="1" x14ac:dyDescent="0.25">
      <c r="A667" s="55">
        <v>315645</v>
      </c>
      <c r="B667" s="56">
        <v>5645</v>
      </c>
      <c r="C667" s="14" t="s">
        <v>767</v>
      </c>
      <c r="D667" s="61">
        <v>111.81</v>
      </c>
      <c r="E667" s="20">
        <v>1.905473678925693E-2</v>
      </c>
    </row>
    <row r="668" spans="1:5" s="2" customFormat="1" x14ac:dyDescent="0.25">
      <c r="A668" s="55">
        <v>315650</v>
      </c>
      <c r="B668" s="56">
        <v>5650</v>
      </c>
      <c r="C668" s="14" t="s">
        <v>388</v>
      </c>
      <c r="D668" s="61">
        <v>1111.01</v>
      </c>
      <c r="E668" s="20">
        <v>0.18933908523595691</v>
      </c>
    </row>
    <row r="669" spans="1:5" s="2" customFormat="1" x14ac:dyDescent="0.25">
      <c r="A669" s="55">
        <v>315660</v>
      </c>
      <c r="B669" s="56">
        <v>5660</v>
      </c>
      <c r="C669" s="14" t="s">
        <v>389</v>
      </c>
      <c r="D669" s="61">
        <v>965.86</v>
      </c>
      <c r="E669" s="20">
        <v>0.16460252280897683</v>
      </c>
    </row>
    <row r="670" spans="1:5" s="2" customFormat="1" x14ac:dyDescent="0.25">
      <c r="A670" s="55">
        <v>315670</v>
      </c>
      <c r="B670" s="56">
        <v>5670</v>
      </c>
      <c r="C670" s="14" t="s">
        <v>768</v>
      </c>
      <c r="D670" s="61">
        <v>302.54000000000002</v>
      </c>
      <c r="E670" s="20">
        <v>5.1559074038295252E-2</v>
      </c>
    </row>
    <row r="671" spans="1:5" s="2" customFormat="1" x14ac:dyDescent="0.25">
      <c r="A671" s="55">
        <v>315680</v>
      </c>
      <c r="B671" s="56">
        <v>5680</v>
      </c>
      <c r="C671" s="14" t="s">
        <v>769</v>
      </c>
      <c r="D671" s="61">
        <v>919.49</v>
      </c>
      <c r="E671" s="20">
        <v>0.1567001156457728</v>
      </c>
    </row>
    <row r="672" spans="1:5" s="2" customFormat="1" x14ac:dyDescent="0.25">
      <c r="A672" s="55">
        <v>315690</v>
      </c>
      <c r="B672" s="56">
        <v>5690</v>
      </c>
      <c r="C672" s="14" t="s">
        <v>390</v>
      </c>
      <c r="D672" s="61">
        <v>3050.2</v>
      </c>
      <c r="E672" s="20">
        <v>0.5198171733708209</v>
      </c>
    </row>
    <row r="673" spans="1:5" s="2" customFormat="1" x14ac:dyDescent="0.25">
      <c r="A673" s="55">
        <v>315700</v>
      </c>
      <c r="B673" s="56">
        <v>5700</v>
      </c>
      <c r="C673" s="14" t="s">
        <v>391</v>
      </c>
      <c r="D673" s="61">
        <v>1866.67</v>
      </c>
      <c r="E673" s="20">
        <v>0.31811918005904871</v>
      </c>
    </row>
    <row r="674" spans="1:5" s="2" customFormat="1" x14ac:dyDescent="0.25">
      <c r="A674" s="55">
        <v>315710</v>
      </c>
      <c r="B674" s="56">
        <v>5710</v>
      </c>
      <c r="C674" s="14" t="s">
        <v>437</v>
      </c>
      <c r="D674" s="61">
        <v>939.83</v>
      </c>
      <c r="E674" s="20">
        <v>0.16016647237856491</v>
      </c>
    </row>
    <row r="675" spans="1:5" s="2" customFormat="1" x14ac:dyDescent="0.25">
      <c r="A675" s="55">
        <v>315720</v>
      </c>
      <c r="B675" s="56">
        <v>5720</v>
      </c>
      <c r="C675" s="14" t="s">
        <v>770</v>
      </c>
      <c r="D675" s="61">
        <v>684.71</v>
      </c>
      <c r="E675" s="20">
        <v>0.11668874722271813</v>
      </c>
    </row>
    <row r="676" spans="1:5" s="2" customFormat="1" x14ac:dyDescent="0.25">
      <c r="A676" s="55">
        <v>315725</v>
      </c>
      <c r="B676" s="56">
        <v>5725</v>
      </c>
      <c r="C676" s="14" t="s">
        <v>771</v>
      </c>
      <c r="D676" s="61">
        <v>106.5</v>
      </c>
      <c r="E676" s="20">
        <v>1.8149802951935096E-2</v>
      </c>
    </row>
    <row r="677" spans="1:5" s="2" customFormat="1" x14ac:dyDescent="0.25">
      <c r="A677" s="55">
        <v>315727</v>
      </c>
      <c r="B677" s="56">
        <v>5727</v>
      </c>
      <c r="C677" s="14" t="s">
        <v>772</v>
      </c>
      <c r="D677" s="61">
        <v>418.72</v>
      </c>
      <c r="E677" s="20">
        <v>7.1358549220979006E-2</v>
      </c>
    </row>
    <row r="678" spans="1:5" s="2" customFormat="1" x14ac:dyDescent="0.25">
      <c r="A678" s="55">
        <v>315730</v>
      </c>
      <c r="B678" s="56">
        <v>5730</v>
      </c>
      <c r="C678" s="14" t="s">
        <v>773</v>
      </c>
      <c r="D678" s="61">
        <v>195.2</v>
      </c>
      <c r="E678" s="20">
        <v>3.3266117710964604E-2</v>
      </c>
    </row>
    <row r="679" spans="1:5" s="2" customFormat="1" x14ac:dyDescent="0.25">
      <c r="A679" s="55">
        <v>315733</v>
      </c>
      <c r="B679" s="56">
        <v>5733</v>
      </c>
      <c r="C679" s="14" t="s">
        <v>526</v>
      </c>
      <c r="D679" s="61">
        <v>3.11</v>
      </c>
      <c r="E679" s="20">
        <v>5.3000833033350371E-4</v>
      </c>
    </row>
    <row r="680" spans="1:5" s="2" customFormat="1" x14ac:dyDescent="0.25">
      <c r="A680" s="55">
        <v>315737</v>
      </c>
      <c r="B680" s="56">
        <v>5737</v>
      </c>
      <c r="C680" s="14" t="s">
        <v>527</v>
      </c>
      <c r="D680" s="61">
        <v>591.66999999999996</v>
      </c>
      <c r="E680" s="20">
        <v>0.10083280669081161</v>
      </c>
    </row>
    <row r="681" spans="1:5" s="2" customFormat="1" x14ac:dyDescent="0.25">
      <c r="A681" s="55">
        <v>315740</v>
      </c>
      <c r="B681" s="56">
        <v>5740</v>
      </c>
      <c r="C681" s="14" t="s">
        <v>528</v>
      </c>
      <c r="D681" s="61">
        <v>258.33999999999997</v>
      </c>
      <c r="E681" s="20">
        <v>4.4026479761529694E-2</v>
      </c>
    </row>
    <row r="682" spans="1:5" s="2" customFormat="1" x14ac:dyDescent="0.25">
      <c r="A682" s="55">
        <v>315750</v>
      </c>
      <c r="B682" s="56">
        <v>5750</v>
      </c>
      <c r="C682" s="14" t="s">
        <v>774</v>
      </c>
      <c r="D682" s="61">
        <v>131.93</v>
      </c>
      <c r="E682" s="20">
        <v>2.2483600971350208E-2</v>
      </c>
    </row>
    <row r="683" spans="1:5" s="2" customFormat="1" x14ac:dyDescent="0.25">
      <c r="A683" s="55">
        <v>315760</v>
      </c>
      <c r="B683" s="56">
        <v>5760</v>
      </c>
      <c r="C683" s="14" t="s">
        <v>775</v>
      </c>
      <c r="D683" s="61">
        <v>2913.79</v>
      </c>
      <c r="E683" s="20">
        <v>0.4965700877306945</v>
      </c>
    </row>
    <row r="684" spans="1:5" s="2" customFormat="1" x14ac:dyDescent="0.25">
      <c r="A684" s="55">
        <v>315765</v>
      </c>
      <c r="B684" s="56">
        <v>5765</v>
      </c>
      <c r="C684" s="14" t="s">
        <v>529</v>
      </c>
      <c r="D684" s="61">
        <v>276.76</v>
      </c>
      <c r="E684" s="20">
        <v>4.7165628779131996E-2</v>
      </c>
    </row>
    <row r="685" spans="1:5" s="2" customFormat="1" x14ac:dyDescent="0.25">
      <c r="A685" s="55">
        <v>315770</v>
      </c>
      <c r="B685" s="56">
        <v>5770</v>
      </c>
      <c r="C685" s="14" t="s">
        <v>530</v>
      </c>
      <c r="D685" s="61">
        <v>726.83</v>
      </c>
      <c r="E685" s="20">
        <v>0.12386686647469472</v>
      </c>
    </row>
    <row r="686" spans="1:5" s="2" customFormat="1" x14ac:dyDescent="0.25">
      <c r="A686" s="55">
        <v>315780</v>
      </c>
      <c r="B686" s="56">
        <v>5780</v>
      </c>
      <c r="C686" s="14" t="s">
        <v>531</v>
      </c>
      <c r="D686" s="61">
        <v>234.52</v>
      </c>
      <c r="E686" s="20">
        <v>3.9967059044956045E-2</v>
      </c>
    </row>
    <row r="687" spans="1:5" s="2" customFormat="1" x14ac:dyDescent="0.25">
      <c r="A687" s="55">
        <v>315790</v>
      </c>
      <c r="B687" s="56">
        <v>5790</v>
      </c>
      <c r="C687" s="14" t="s">
        <v>532</v>
      </c>
      <c r="D687" s="61">
        <v>256.33</v>
      </c>
      <c r="E687" s="20">
        <v>4.3683934184690354E-2</v>
      </c>
    </row>
    <row r="688" spans="1:5" s="2" customFormat="1" x14ac:dyDescent="0.25">
      <c r="A688" s="55">
        <v>315800</v>
      </c>
      <c r="B688" s="56">
        <v>5800</v>
      </c>
      <c r="C688" s="14" t="s">
        <v>776</v>
      </c>
      <c r="D688" s="61">
        <v>599.80999999999995</v>
      </c>
      <c r="E688" s="20">
        <v>0.10222003106666845</v>
      </c>
    </row>
    <row r="689" spans="1:5" s="2" customFormat="1" x14ac:dyDescent="0.25">
      <c r="A689" s="55">
        <v>315810</v>
      </c>
      <c r="B689" s="56">
        <v>5810</v>
      </c>
      <c r="C689" s="14" t="s">
        <v>533</v>
      </c>
      <c r="D689" s="61">
        <v>437.09</v>
      </c>
      <c r="E689" s="20">
        <v>7.4489177204331555E-2</v>
      </c>
    </row>
    <row r="690" spans="1:5" s="2" customFormat="1" x14ac:dyDescent="0.25">
      <c r="A690" s="55">
        <v>315820</v>
      </c>
      <c r="B690" s="56">
        <v>5820</v>
      </c>
      <c r="C690" s="14" t="s">
        <v>777</v>
      </c>
      <c r="D690" s="61">
        <v>623.24</v>
      </c>
      <c r="E690" s="20">
        <v>0.10621298771609418</v>
      </c>
    </row>
    <row r="691" spans="1:5" s="2" customFormat="1" x14ac:dyDescent="0.25">
      <c r="A691" s="55">
        <v>315830</v>
      </c>
      <c r="B691" s="56">
        <v>5830</v>
      </c>
      <c r="C691" s="14" t="s">
        <v>438</v>
      </c>
      <c r="D691" s="61">
        <v>172.7</v>
      </c>
      <c r="E691" s="20">
        <v>2.9431652298583952E-2</v>
      </c>
    </row>
    <row r="692" spans="1:5" s="2" customFormat="1" x14ac:dyDescent="0.25">
      <c r="A692" s="55">
        <v>315840</v>
      </c>
      <c r="B692" s="56">
        <v>5840</v>
      </c>
      <c r="C692" s="14" t="s">
        <v>474</v>
      </c>
      <c r="D692" s="61">
        <v>161.65</v>
      </c>
      <c r="E692" s="20">
        <v>2.7548503729392566E-2</v>
      </c>
    </row>
    <row r="693" spans="1:5" s="2" customFormat="1" x14ac:dyDescent="0.25">
      <c r="A693" s="55">
        <v>315850</v>
      </c>
      <c r="B693" s="56">
        <v>5850</v>
      </c>
      <c r="C693" s="14" t="s">
        <v>475</v>
      </c>
      <c r="D693" s="61">
        <v>1257.81</v>
      </c>
      <c r="E693" s="20">
        <v>0.21435684179317824</v>
      </c>
    </row>
    <row r="694" spans="1:5" s="2" customFormat="1" x14ac:dyDescent="0.25">
      <c r="A694" s="55">
        <v>315860</v>
      </c>
      <c r="B694" s="56">
        <v>5860</v>
      </c>
      <c r="C694" s="14" t="s">
        <v>498</v>
      </c>
      <c r="D694" s="61">
        <v>182.44</v>
      </c>
      <c r="E694" s="20">
        <v>3.109154977043229E-2</v>
      </c>
    </row>
    <row r="695" spans="1:5" s="2" customFormat="1" x14ac:dyDescent="0.25">
      <c r="A695" s="55">
        <v>315870</v>
      </c>
      <c r="B695" s="56">
        <v>5870</v>
      </c>
      <c r="C695" s="14" t="s">
        <v>778</v>
      </c>
      <c r="D695" s="61">
        <v>202.93</v>
      </c>
      <c r="E695" s="20">
        <v>3.458346960597361E-2</v>
      </c>
    </row>
    <row r="696" spans="1:5" s="2" customFormat="1" x14ac:dyDescent="0.25">
      <c r="A696" s="55">
        <v>315880</v>
      </c>
      <c r="B696" s="56">
        <v>5880</v>
      </c>
      <c r="C696" s="14" t="s">
        <v>779</v>
      </c>
      <c r="D696" s="61">
        <v>105.87</v>
      </c>
      <c r="E696" s="20">
        <v>1.8042437920388441E-2</v>
      </c>
    </row>
    <row r="697" spans="1:5" s="2" customFormat="1" x14ac:dyDescent="0.25">
      <c r="A697" s="55">
        <v>315890</v>
      </c>
      <c r="B697" s="56">
        <v>5890</v>
      </c>
      <c r="C697" s="14" t="s">
        <v>780</v>
      </c>
      <c r="D697" s="61">
        <v>348.2</v>
      </c>
      <c r="E697" s="20">
        <v>5.9340482515153059E-2</v>
      </c>
    </row>
    <row r="698" spans="1:5" s="2" customFormat="1" x14ac:dyDescent="0.25">
      <c r="A698" s="55">
        <v>315895</v>
      </c>
      <c r="B698" s="56">
        <v>5895</v>
      </c>
      <c r="C698" s="14" t="s">
        <v>781</v>
      </c>
      <c r="D698" s="61">
        <v>275.27</v>
      </c>
      <c r="E698" s="20">
        <v>4.6911701958489892E-2</v>
      </c>
    </row>
    <row r="699" spans="1:5" s="2" customFormat="1" x14ac:dyDescent="0.25">
      <c r="A699" s="55">
        <v>315900</v>
      </c>
      <c r="B699" s="56">
        <v>5900</v>
      </c>
      <c r="C699" s="14" t="s">
        <v>499</v>
      </c>
      <c r="D699" s="61">
        <v>677.3</v>
      </c>
      <c r="E699" s="20">
        <v>0.11542592994690742</v>
      </c>
    </row>
    <row r="700" spans="1:5" s="2" customFormat="1" x14ac:dyDescent="0.25">
      <c r="A700" s="55">
        <v>315910</v>
      </c>
      <c r="B700" s="56">
        <v>5910</v>
      </c>
      <c r="C700" s="14" t="s">
        <v>509</v>
      </c>
      <c r="D700" s="61">
        <v>196.21</v>
      </c>
      <c r="E700" s="20">
        <v>3.3438242602809254E-2</v>
      </c>
    </row>
    <row r="701" spans="1:5" s="2" customFormat="1" x14ac:dyDescent="0.25">
      <c r="A701" s="55">
        <v>315920</v>
      </c>
      <c r="B701" s="56">
        <v>5920</v>
      </c>
      <c r="C701" s="14" t="s">
        <v>534</v>
      </c>
      <c r="D701" s="61">
        <v>502.45</v>
      </c>
      <c r="E701" s="20">
        <v>8.5627873175584873E-2</v>
      </c>
    </row>
    <row r="702" spans="1:5" s="2" customFormat="1" x14ac:dyDescent="0.25">
      <c r="A702" s="55">
        <v>315930</v>
      </c>
      <c r="B702" s="56">
        <v>5930</v>
      </c>
      <c r="C702" s="14" t="s">
        <v>782</v>
      </c>
      <c r="D702" s="61">
        <v>419.62</v>
      </c>
      <c r="E702" s="20">
        <v>7.1511927837474232E-2</v>
      </c>
    </row>
    <row r="703" spans="1:5" s="2" customFormat="1" x14ac:dyDescent="0.25">
      <c r="A703" s="55">
        <v>315935</v>
      </c>
      <c r="B703" s="56">
        <v>5935</v>
      </c>
      <c r="C703" s="14" t="s">
        <v>535</v>
      </c>
      <c r="D703" s="61">
        <v>68.760000000000005</v>
      </c>
      <c r="E703" s="20">
        <v>1.171812630023528E-2</v>
      </c>
    </row>
    <row r="704" spans="1:5" s="2" customFormat="1" x14ac:dyDescent="0.25">
      <c r="A704" s="55">
        <v>315940</v>
      </c>
      <c r="B704" s="56">
        <v>5940</v>
      </c>
      <c r="C704" s="14" t="s">
        <v>536</v>
      </c>
      <c r="D704" s="61">
        <v>323.2</v>
      </c>
      <c r="E704" s="20">
        <v>5.507996539028566E-2</v>
      </c>
    </row>
    <row r="705" spans="1:5" s="2" customFormat="1" x14ac:dyDescent="0.25">
      <c r="A705" s="55">
        <v>315950</v>
      </c>
      <c r="B705" s="56">
        <v>5950</v>
      </c>
      <c r="C705" s="14" t="s">
        <v>537</v>
      </c>
      <c r="D705" s="61">
        <v>486.91</v>
      </c>
      <c r="E705" s="20">
        <v>8.2979535730767301E-2</v>
      </c>
    </row>
    <row r="706" spans="1:5" s="2" customFormat="1" x14ac:dyDescent="0.25">
      <c r="A706" s="55">
        <v>315960</v>
      </c>
      <c r="B706" s="56">
        <v>5960</v>
      </c>
      <c r="C706" s="14" t="s">
        <v>783</v>
      </c>
      <c r="D706" s="61">
        <v>353.36</v>
      </c>
      <c r="E706" s="20">
        <v>6.0219853249725688E-2</v>
      </c>
    </row>
    <row r="707" spans="1:5" s="2" customFormat="1" x14ac:dyDescent="0.25">
      <c r="A707" s="55">
        <v>315970</v>
      </c>
      <c r="B707" s="56">
        <v>5970</v>
      </c>
      <c r="C707" s="14" t="s">
        <v>538</v>
      </c>
      <c r="D707" s="61">
        <v>286.14999999999998</v>
      </c>
      <c r="E707" s="20">
        <v>4.8765879011232187E-2</v>
      </c>
    </row>
    <row r="708" spans="1:5" s="2" customFormat="1" x14ac:dyDescent="0.25">
      <c r="A708" s="55">
        <v>315980</v>
      </c>
      <c r="B708" s="56">
        <v>5980</v>
      </c>
      <c r="C708" s="14" t="s">
        <v>784</v>
      </c>
      <c r="D708" s="61">
        <v>3001.97</v>
      </c>
      <c r="E708" s="20">
        <v>0.51159778373352682</v>
      </c>
    </row>
    <row r="709" spans="1:5" s="2" customFormat="1" x14ac:dyDescent="0.25">
      <c r="A709" s="55">
        <v>315990</v>
      </c>
      <c r="B709" s="56">
        <v>5990</v>
      </c>
      <c r="C709" s="14" t="s">
        <v>785</v>
      </c>
      <c r="D709" s="61">
        <v>489.18</v>
      </c>
      <c r="E709" s="20">
        <v>8.3366390685705269E-2</v>
      </c>
    </row>
    <row r="710" spans="1:5" s="2" customFormat="1" x14ac:dyDescent="0.25">
      <c r="A710" s="55">
        <v>316000</v>
      </c>
      <c r="B710" s="56">
        <v>6000</v>
      </c>
      <c r="C710" s="14" t="s">
        <v>786</v>
      </c>
      <c r="D710" s="61">
        <v>202.12</v>
      </c>
      <c r="E710" s="20">
        <v>3.4445428851127904E-2</v>
      </c>
    </row>
    <row r="711" spans="1:5" s="2" customFormat="1" x14ac:dyDescent="0.25">
      <c r="A711" s="55">
        <v>316010</v>
      </c>
      <c r="B711" s="56">
        <v>6010</v>
      </c>
      <c r="C711" s="14" t="s">
        <v>787</v>
      </c>
      <c r="D711" s="61">
        <v>130.11000000000001</v>
      </c>
      <c r="E711" s="20">
        <v>2.2173435324659867E-2</v>
      </c>
    </row>
    <row r="712" spans="1:5" s="2" customFormat="1" x14ac:dyDescent="0.25">
      <c r="A712" s="55">
        <v>316020</v>
      </c>
      <c r="B712" s="56">
        <v>6020</v>
      </c>
      <c r="C712" s="14" t="s">
        <v>788</v>
      </c>
      <c r="D712" s="61">
        <v>304.97000000000003</v>
      </c>
      <c r="E712" s="20">
        <v>5.197319630283237E-2</v>
      </c>
    </row>
    <row r="713" spans="1:5" s="2" customFormat="1" x14ac:dyDescent="0.25">
      <c r="A713" s="55">
        <v>316030</v>
      </c>
      <c r="B713" s="56">
        <v>6030</v>
      </c>
      <c r="C713" s="14" t="s">
        <v>789</v>
      </c>
      <c r="D713" s="61">
        <v>504.73</v>
      </c>
      <c r="E713" s="20">
        <v>8.6016432337372786E-2</v>
      </c>
    </row>
    <row r="714" spans="1:5" s="2" customFormat="1" x14ac:dyDescent="0.25">
      <c r="A714" s="55">
        <v>316040</v>
      </c>
      <c r="B714" s="56">
        <v>6040</v>
      </c>
      <c r="C714" s="14" t="s">
        <v>790</v>
      </c>
      <c r="D714" s="61">
        <v>1128.0899999999999</v>
      </c>
      <c r="E714" s="20">
        <v>0.19224987053566631</v>
      </c>
    </row>
    <row r="715" spans="1:5" s="2" customFormat="1" x14ac:dyDescent="0.25">
      <c r="A715" s="55">
        <v>316045</v>
      </c>
      <c r="B715" s="56">
        <v>6045</v>
      </c>
      <c r="C715" s="14" t="s">
        <v>791</v>
      </c>
      <c r="D715" s="61">
        <v>796.04</v>
      </c>
      <c r="E715" s="20">
        <v>0.13566168208317761</v>
      </c>
    </row>
    <row r="716" spans="1:5" s="2" customFormat="1" x14ac:dyDescent="0.25">
      <c r="A716" s="55">
        <v>316050</v>
      </c>
      <c r="B716" s="56">
        <v>6050</v>
      </c>
      <c r="C716" s="14" t="s">
        <v>792</v>
      </c>
      <c r="D716" s="61">
        <v>107.09</v>
      </c>
      <c r="E716" s="20">
        <v>1.8250351156081968E-2</v>
      </c>
    </row>
    <row r="717" spans="1:5" s="2" customFormat="1" x14ac:dyDescent="0.25">
      <c r="A717" s="55">
        <v>316060</v>
      </c>
      <c r="B717" s="56">
        <v>6060</v>
      </c>
      <c r="C717" s="14" t="s">
        <v>793</v>
      </c>
      <c r="D717" s="61">
        <v>432.88</v>
      </c>
      <c r="E717" s="20">
        <v>7.3771706120503891E-2</v>
      </c>
    </row>
    <row r="718" spans="1:5" s="2" customFormat="1" x14ac:dyDescent="0.25">
      <c r="A718" s="55">
        <v>316070</v>
      </c>
      <c r="B718" s="56">
        <v>6070</v>
      </c>
      <c r="C718" s="14" t="s">
        <v>392</v>
      </c>
      <c r="D718" s="61">
        <v>638.22</v>
      </c>
      <c r="E718" s="20">
        <v>0.10876588957731473</v>
      </c>
    </row>
    <row r="719" spans="1:5" s="2" customFormat="1" x14ac:dyDescent="0.25">
      <c r="A719" s="55">
        <v>316080</v>
      </c>
      <c r="B719" s="56">
        <v>6080</v>
      </c>
      <c r="C719" s="14" t="s">
        <v>510</v>
      </c>
      <c r="D719" s="61">
        <v>80.290000000000006</v>
      </c>
      <c r="E719" s="20">
        <v>1.3683076798224123E-2</v>
      </c>
    </row>
    <row r="720" spans="1:5" s="2" customFormat="1" x14ac:dyDescent="0.25">
      <c r="A720" s="55">
        <v>316090</v>
      </c>
      <c r="B720" s="56">
        <v>6090</v>
      </c>
      <c r="C720" s="14" t="s">
        <v>794</v>
      </c>
      <c r="D720" s="61">
        <v>110.11</v>
      </c>
      <c r="E720" s="20">
        <v>1.8765021624765951E-2</v>
      </c>
    </row>
    <row r="721" spans="1:5" s="2" customFormat="1" x14ac:dyDescent="0.25">
      <c r="A721" s="55">
        <v>316095</v>
      </c>
      <c r="B721" s="56">
        <v>6095</v>
      </c>
      <c r="C721" s="14" t="s">
        <v>511</v>
      </c>
      <c r="D721" s="61">
        <v>60.9</v>
      </c>
      <c r="E721" s="20">
        <v>1.0378619716176971E-2</v>
      </c>
    </row>
    <row r="722" spans="1:5" s="2" customFormat="1" x14ac:dyDescent="0.25">
      <c r="A722" s="55">
        <v>316100</v>
      </c>
      <c r="B722" s="56">
        <v>6100</v>
      </c>
      <c r="C722" s="14" t="s">
        <v>512</v>
      </c>
      <c r="D722" s="61">
        <v>746.37</v>
      </c>
      <c r="E722" s="20">
        <v>0.12719688665949108</v>
      </c>
    </row>
    <row r="723" spans="1:5" s="2" customFormat="1" x14ac:dyDescent="0.25">
      <c r="A723" s="55">
        <v>316105</v>
      </c>
      <c r="B723" s="56">
        <v>6105</v>
      </c>
      <c r="C723" s="14" t="s">
        <v>795</v>
      </c>
      <c r="D723" s="61">
        <v>163.04</v>
      </c>
      <c r="E723" s="20">
        <v>2.7785388481535195E-2</v>
      </c>
    </row>
    <row r="724" spans="1:5" s="2" customFormat="1" x14ac:dyDescent="0.25">
      <c r="A724" s="55">
        <v>316110</v>
      </c>
      <c r="B724" s="56">
        <v>6110</v>
      </c>
      <c r="C724" s="14" t="s">
        <v>513</v>
      </c>
      <c r="D724" s="61">
        <v>3299.87</v>
      </c>
      <c r="E724" s="20">
        <v>0.5623661057934467</v>
      </c>
    </row>
    <row r="725" spans="1:5" s="2" customFormat="1" x14ac:dyDescent="0.25">
      <c r="A725" s="55">
        <v>316120</v>
      </c>
      <c r="B725" s="56">
        <v>6120</v>
      </c>
      <c r="C725" s="14" t="s">
        <v>514</v>
      </c>
      <c r="D725" s="61">
        <v>318.19</v>
      </c>
      <c r="E725" s="20">
        <v>5.4226157758462241E-2</v>
      </c>
    </row>
    <row r="726" spans="1:5" s="2" customFormat="1" x14ac:dyDescent="0.25">
      <c r="A726" s="55">
        <v>316130</v>
      </c>
      <c r="B726" s="56">
        <v>6130</v>
      </c>
      <c r="C726" s="14" t="s">
        <v>515</v>
      </c>
      <c r="D726" s="61">
        <v>1126.6600000000001</v>
      </c>
      <c r="E726" s="20">
        <v>0.19200616895612393</v>
      </c>
    </row>
    <row r="727" spans="1:5" s="2" customFormat="1" x14ac:dyDescent="0.25">
      <c r="A727" s="55">
        <v>316140</v>
      </c>
      <c r="B727" s="56">
        <v>6140</v>
      </c>
      <c r="C727" s="14" t="s">
        <v>796</v>
      </c>
      <c r="D727" s="61">
        <v>164.91</v>
      </c>
      <c r="E727" s="20">
        <v>2.8104075162475275E-2</v>
      </c>
    </row>
    <row r="728" spans="1:5" s="2" customFormat="1" x14ac:dyDescent="0.25">
      <c r="A728" s="55">
        <v>316150</v>
      </c>
      <c r="B728" s="56">
        <v>6150</v>
      </c>
      <c r="C728" s="14" t="s">
        <v>516</v>
      </c>
      <c r="D728" s="61">
        <v>185.25</v>
      </c>
      <c r="E728" s="20">
        <v>3.1570431895267391E-2</v>
      </c>
    </row>
    <row r="729" spans="1:5" s="2" customFormat="1" x14ac:dyDescent="0.25">
      <c r="A729" s="55">
        <v>316160</v>
      </c>
      <c r="B729" s="56">
        <v>6160</v>
      </c>
      <c r="C729" s="14" t="s">
        <v>517</v>
      </c>
      <c r="D729" s="61">
        <v>153.75</v>
      </c>
      <c r="E729" s="20">
        <v>2.6202180317934472E-2</v>
      </c>
    </row>
    <row r="730" spans="1:5" s="2" customFormat="1" x14ac:dyDescent="0.25">
      <c r="A730" s="55">
        <v>316165</v>
      </c>
      <c r="B730" s="56">
        <v>6165</v>
      </c>
      <c r="C730" s="14" t="s">
        <v>518</v>
      </c>
      <c r="D730" s="61">
        <v>281.18</v>
      </c>
      <c r="E730" s="20">
        <v>4.7918888206808556E-2</v>
      </c>
    </row>
    <row r="731" spans="1:5" s="2" customFormat="1" x14ac:dyDescent="0.25">
      <c r="A731" s="55">
        <v>316170</v>
      </c>
      <c r="B731" s="56">
        <v>6170</v>
      </c>
      <c r="C731" s="14" t="s">
        <v>797</v>
      </c>
      <c r="D731" s="61">
        <v>2695.45</v>
      </c>
      <c r="E731" s="20">
        <v>0.4593604353689526</v>
      </c>
    </row>
    <row r="732" spans="1:5" s="2" customFormat="1" x14ac:dyDescent="0.25">
      <c r="A732" s="55">
        <v>316180</v>
      </c>
      <c r="B732" s="56">
        <v>6180</v>
      </c>
      <c r="C732" s="14" t="s">
        <v>798</v>
      </c>
      <c r="D732" s="61">
        <v>265.41000000000003</v>
      </c>
      <c r="E732" s="20">
        <v>4.5231354004442205E-2</v>
      </c>
    </row>
    <row r="733" spans="1:5" s="2" customFormat="1" x14ac:dyDescent="0.25">
      <c r="A733" s="55">
        <v>316190</v>
      </c>
      <c r="B733" s="56">
        <v>6190</v>
      </c>
      <c r="C733" s="14" t="s">
        <v>799</v>
      </c>
      <c r="D733" s="61">
        <v>364.75</v>
      </c>
      <c r="E733" s="20">
        <v>6.2160944851815267E-2</v>
      </c>
    </row>
    <row r="734" spans="1:5" s="2" customFormat="1" x14ac:dyDescent="0.25">
      <c r="A734" s="55">
        <v>316200</v>
      </c>
      <c r="B734" s="56">
        <v>6200</v>
      </c>
      <c r="C734" s="14" t="s">
        <v>800</v>
      </c>
      <c r="D734" s="61">
        <v>517.16</v>
      </c>
      <c r="E734" s="20">
        <v>8.813476145185685E-2</v>
      </c>
    </row>
    <row r="735" spans="1:5" s="2" customFormat="1" x14ac:dyDescent="0.25">
      <c r="A735" s="55">
        <v>316210</v>
      </c>
      <c r="B735" s="56">
        <v>6210</v>
      </c>
      <c r="C735" s="14" t="s">
        <v>519</v>
      </c>
      <c r="D735" s="61">
        <v>867.81</v>
      </c>
      <c r="E735" s="20">
        <v>0.14789277464524689</v>
      </c>
    </row>
    <row r="736" spans="1:5" s="2" customFormat="1" x14ac:dyDescent="0.25">
      <c r="A736" s="55">
        <v>316220</v>
      </c>
      <c r="B736" s="56">
        <v>6220</v>
      </c>
      <c r="C736" s="14" t="s">
        <v>801</v>
      </c>
      <c r="D736" s="61">
        <v>548.77</v>
      </c>
      <c r="E736" s="20">
        <v>9.3521759304539182E-2</v>
      </c>
    </row>
    <row r="737" spans="1:5" s="2" customFormat="1" x14ac:dyDescent="0.25">
      <c r="A737" s="55">
        <v>316225</v>
      </c>
      <c r="B737" s="56">
        <v>6225</v>
      </c>
      <c r="C737" s="14" t="s">
        <v>802</v>
      </c>
      <c r="D737" s="61">
        <v>1000.3</v>
      </c>
      <c r="E737" s="20">
        <v>0.17047181120019414</v>
      </c>
    </row>
    <row r="738" spans="1:5" s="2" customFormat="1" x14ac:dyDescent="0.25">
      <c r="A738" s="55">
        <v>316230</v>
      </c>
      <c r="B738" s="56">
        <v>6230</v>
      </c>
      <c r="C738" s="14" t="s">
        <v>803</v>
      </c>
      <c r="D738" s="61">
        <v>120.79</v>
      </c>
      <c r="E738" s="20">
        <v>2.0585114540509299E-2</v>
      </c>
    </row>
    <row r="739" spans="1:5" s="2" customFormat="1" x14ac:dyDescent="0.25">
      <c r="A739" s="55">
        <v>316240</v>
      </c>
      <c r="B739" s="56">
        <v>6240</v>
      </c>
      <c r="C739" s="14" t="s">
        <v>804</v>
      </c>
      <c r="D739" s="61">
        <v>1853.9</v>
      </c>
      <c r="E739" s="20">
        <v>0.31594290791166646</v>
      </c>
    </row>
    <row r="740" spans="1:5" s="2" customFormat="1" x14ac:dyDescent="0.25">
      <c r="A740" s="55">
        <v>316245</v>
      </c>
      <c r="B740" s="56">
        <v>6245</v>
      </c>
      <c r="C740" s="14" t="s">
        <v>805</v>
      </c>
      <c r="D740" s="61">
        <v>679.89</v>
      </c>
      <c r="E740" s="20">
        <v>0.11586731952104368</v>
      </c>
    </row>
    <row r="741" spans="1:5" s="2" customFormat="1" x14ac:dyDescent="0.25">
      <c r="A741" s="55">
        <v>316250</v>
      </c>
      <c r="B741" s="56">
        <v>6250</v>
      </c>
      <c r="C741" s="14" t="s">
        <v>806</v>
      </c>
      <c r="D741" s="61">
        <v>1453.41</v>
      </c>
      <c r="E741" s="20">
        <v>0.24769112777814078</v>
      </c>
    </row>
    <row r="742" spans="1:5" s="2" customFormat="1" x14ac:dyDescent="0.25">
      <c r="A742" s="55">
        <v>316255</v>
      </c>
      <c r="B742" s="56">
        <v>6255</v>
      </c>
      <c r="C742" s="14" t="s">
        <v>807</v>
      </c>
      <c r="D742" s="61">
        <v>143.13999999999999</v>
      </c>
      <c r="E742" s="20">
        <v>2.4394016850140747E-2</v>
      </c>
    </row>
    <row r="743" spans="1:5" s="2" customFormat="1" x14ac:dyDescent="0.25">
      <c r="A743" s="55">
        <v>316257</v>
      </c>
      <c r="B743" s="56">
        <v>6257</v>
      </c>
      <c r="C743" s="14" t="s">
        <v>808</v>
      </c>
      <c r="D743" s="61">
        <v>139.47</v>
      </c>
      <c r="E743" s="20">
        <v>2.3768572936210215E-2</v>
      </c>
    </row>
    <row r="744" spans="1:5" s="2" customFormat="1" x14ac:dyDescent="0.25">
      <c r="A744" s="55">
        <v>316260</v>
      </c>
      <c r="B744" s="56">
        <v>6260</v>
      </c>
      <c r="C744" s="14" t="s">
        <v>809</v>
      </c>
      <c r="D744" s="61">
        <v>120.82</v>
      </c>
      <c r="E744" s="20">
        <v>2.0590227161059137E-2</v>
      </c>
    </row>
    <row r="745" spans="1:5" s="2" customFormat="1" x14ac:dyDescent="0.25">
      <c r="A745" s="55">
        <v>316265</v>
      </c>
      <c r="B745" s="56">
        <v>6265</v>
      </c>
      <c r="C745" s="14" t="s">
        <v>810</v>
      </c>
      <c r="D745" s="61">
        <v>416.42</v>
      </c>
      <c r="E745" s="20">
        <v>7.0966581645491203E-2</v>
      </c>
    </row>
    <row r="746" spans="1:5" s="2" customFormat="1" x14ac:dyDescent="0.25">
      <c r="A746" s="55">
        <v>316270</v>
      </c>
      <c r="B746" s="56">
        <v>6270</v>
      </c>
      <c r="C746" s="14" t="s">
        <v>811</v>
      </c>
      <c r="D746" s="61">
        <v>1917.36</v>
      </c>
      <c r="E746" s="20">
        <v>0.32675780458142983</v>
      </c>
    </row>
    <row r="747" spans="1:5" s="2" customFormat="1" x14ac:dyDescent="0.25">
      <c r="A747" s="55">
        <v>316280</v>
      </c>
      <c r="B747" s="56">
        <v>6280</v>
      </c>
      <c r="C747" s="14" t="s">
        <v>812</v>
      </c>
      <c r="D747" s="61">
        <v>478.29</v>
      </c>
      <c r="E747" s="20">
        <v>8.1510509426113043E-2</v>
      </c>
    </row>
    <row r="748" spans="1:5" s="2" customFormat="1" x14ac:dyDescent="0.25">
      <c r="A748" s="55">
        <v>316290</v>
      </c>
      <c r="B748" s="56">
        <v>6290</v>
      </c>
      <c r="C748" s="14" t="s">
        <v>813</v>
      </c>
      <c r="D748" s="61">
        <v>407.23</v>
      </c>
      <c r="E748" s="20">
        <v>6.9400415550389949E-2</v>
      </c>
    </row>
    <row r="749" spans="1:5" s="2" customFormat="1" x14ac:dyDescent="0.25">
      <c r="A749" s="55">
        <v>316292</v>
      </c>
      <c r="B749" s="56">
        <v>6292</v>
      </c>
      <c r="C749" s="14" t="s">
        <v>520</v>
      </c>
      <c r="D749" s="61">
        <v>72.03</v>
      </c>
      <c r="E749" s="20">
        <v>1.2275401940167935E-2</v>
      </c>
    </row>
    <row r="750" spans="1:5" s="2" customFormat="1" x14ac:dyDescent="0.25">
      <c r="A750" s="55">
        <v>316294</v>
      </c>
      <c r="B750" s="56">
        <v>6294</v>
      </c>
      <c r="C750" s="14" t="s">
        <v>814</v>
      </c>
      <c r="D750" s="61">
        <v>315.06</v>
      </c>
      <c r="E750" s="20">
        <v>5.3692741014428842E-2</v>
      </c>
    </row>
    <row r="751" spans="1:5" s="2" customFormat="1" x14ac:dyDescent="0.25">
      <c r="A751" s="55">
        <v>316295</v>
      </c>
      <c r="B751" s="56">
        <v>6295</v>
      </c>
      <c r="C751" s="14" t="s">
        <v>815</v>
      </c>
      <c r="D751" s="61">
        <v>48.89</v>
      </c>
      <c r="E751" s="20">
        <v>8.3318672893906744E-3</v>
      </c>
    </row>
    <row r="752" spans="1:5" s="2" customFormat="1" x14ac:dyDescent="0.25">
      <c r="A752" s="55">
        <v>316300</v>
      </c>
      <c r="B752" s="56">
        <v>6300</v>
      </c>
      <c r="C752" s="14" t="s">
        <v>816</v>
      </c>
      <c r="D752" s="61">
        <v>214.86</v>
      </c>
      <c r="E752" s="20">
        <v>3.6616588377960335E-2</v>
      </c>
    </row>
    <row r="753" spans="1:5" s="2" customFormat="1" x14ac:dyDescent="0.25">
      <c r="A753" s="55">
        <v>316310</v>
      </c>
      <c r="B753" s="56">
        <v>6310</v>
      </c>
      <c r="C753" s="14" t="s">
        <v>817</v>
      </c>
      <c r="D753" s="61">
        <v>201.46</v>
      </c>
      <c r="E753" s="20">
        <v>3.4332951199031403E-2</v>
      </c>
    </row>
    <row r="754" spans="1:5" s="2" customFormat="1" x14ac:dyDescent="0.25">
      <c r="A754" s="55">
        <v>316320</v>
      </c>
      <c r="B754" s="56">
        <v>6320</v>
      </c>
      <c r="C754" s="14" t="s">
        <v>818</v>
      </c>
      <c r="D754" s="61">
        <v>88.73</v>
      </c>
      <c r="E754" s="20">
        <v>1.5121427379579354E-2</v>
      </c>
    </row>
    <row r="755" spans="1:5" s="2" customFormat="1" x14ac:dyDescent="0.25">
      <c r="A755" s="55">
        <v>316330</v>
      </c>
      <c r="B755" s="56">
        <v>6330</v>
      </c>
      <c r="C755" s="14" t="s">
        <v>819</v>
      </c>
      <c r="D755" s="61">
        <v>328.43</v>
      </c>
      <c r="E755" s="20">
        <v>5.5971265572807925E-2</v>
      </c>
    </row>
    <row r="756" spans="1:5" s="2" customFormat="1" x14ac:dyDescent="0.25">
      <c r="A756" s="55">
        <v>316340</v>
      </c>
      <c r="B756" s="56">
        <v>6340</v>
      </c>
      <c r="C756" s="14" t="s">
        <v>820</v>
      </c>
      <c r="D756" s="61">
        <v>189.37</v>
      </c>
      <c r="E756" s="20">
        <v>3.2272565117445536E-2</v>
      </c>
    </row>
    <row r="757" spans="1:5" s="2" customFormat="1" x14ac:dyDescent="0.25">
      <c r="A757" s="55">
        <v>316350</v>
      </c>
      <c r="B757" s="56">
        <v>6350</v>
      </c>
      <c r="C757" s="14" t="s">
        <v>821</v>
      </c>
      <c r="D757" s="61">
        <v>344.97</v>
      </c>
      <c r="E757" s="20">
        <v>5.8790023702620195E-2</v>
      </c>
    </row>
    <row r="758" spans="1:5" s="2" customFormat="1" x14ac:dyDescent="0.25">
      <c r="A758" s="55">
        <v>316360</v>
      </c>
      <c r="B758" s="56">
        <v>6360</v>
      </c>
      <c r="C758" s="14" t="s">
        <v>822</v>
      </c>
      <c r="D758" s="61">
        <v>54.48</v>
      </c>
      <c r="E758" s="20">
        <v>9.2845189185110245E-3</v>
      </c>
    </row>
    <row r="759" spans="1:5" s="2" customFormat="1" x14ac:dyDescent="0.25">
      <c r="A759" s="55">
        <v>316370</v>
      </c>
      <c r="B759" s="56">
        <v>6370</v>
      </c>
      <c r="C759" s="14" t="s">
        <v>823</v>
      </c>
      <c r="D759" s="61">
        <v>57.84</v>
      </c>
      <c r="E759" s="20">
        <v>9.8571324200932026E-3</v>
      </c>
    </row>
    <row r="760" spans="1:5" s="2" customFormat="1" x14ac:dyDescent="0.25">
      <c r="A760" s="55">
        <v>316380</v>
      </c>
      <c r="B760" s="56">
        <v>6380</v>
      </c>
      <c r="C760" s="14" t="s">
        <v>521</v>
      </c>
      <c r="D760" s="61">
        <v>152.06</v>
      </c>
      <c r="E760" s="20">
        <v>2.5914169360293438E-2</v>
      </c>
    </row>
    <row r="761" spans="1:5" s="2" customFormat="1" x14ac:dyDescent="0.25">
      <c r="A761" s="55">
        <v>316390</v>
      </c>
      <c r="B761" s="56">
        <v>6390</v>
      </c>
      <c r="C761" s="14" t="s">
        <v>824</v>
      </c>
      <c r="D761" s="61">
        <v>260.13</v>
      </c>
      <c r="E761" s="20">
        <v>4.43315327876702E-2</v>
      </c>
    </row>
    <row r="762" spans="1:5" s="2" customFormat="1" x14ac:dyDescent="0.25">
      <c r="A762" s="55">
        <v>316400</v>
      </c>
      <c r="B762" s="56">
        <v>6400</v>
      </c>
      <c r="C762" s="14" t="s">
        <v>522</v>
      </c>
      <c r="D762" s="61">
        <v>401.25</v>
      </c>
      <c r="E762" s="20">
        <v>6.8381299854121669E-2</v>
      </c>
    </row>
    <row r="763" spans="1:5" s="2" customFormat="1" x14ac:dyDescent="0.25">
      <c r="A763" s="55">
        <v>316410</v>
      </c>
      <c r="B763" s="56">
        <v>6410</v>
      </c>
      <c r="C763" s="14" t="s">
        <v>825</v>
      </c>
      <c r="D763" s="61">
        <v>309.32</v>
      </c>
      <c r="E763" s="20">
        <v>5.2714526282559293E-2</v>
      </c>
    </row>
    <row r="764" spans="1:5" s="2" customFormat="1" x14ac:dyDescent="0.25">
      <c r="A764" s="55">
        <v>316420</v>
      </c>
      <c r="B764" s="56">
        <v>6420</v>
      </c>
      <c r="C764" s="14" t="s">
        <v>826</v>
      </c>
      <c r="D764" s="61">
        <v>2440.94</v>
      </c>
      <c r="E764" s="20">
        <v>0.41598666683095264</v>
      </c>
    </row>
    <row r="765" spans="1:5" s="2" customFormat="1" x14ac:dyDescent="0.25">
      <c r="A765" s="55">
        <v>316430</v>
      </c>
      <c r="B765" s="56">
        <v>6430</v>
      </c>
      <c r="C765" s="14" t="s">
        <v>523</v>
      </c>
      <c r="D765" s="61">
        <v>2096.7600000000002</v>
      </c>
      <c r="E765" s="20">
        <v>0.35733127546947829</v>
      </c>
    </row>
    <row r="766" spans="1:5" s="2" customFormat="1" x14ac:dyDescent="0.25">
      <c r="A766" s="55">
        <v>316440</v>
      </c>
      <c r="B766" s="56">
        <v>6440</v>
      </c>
      <c r="C766" s="14" t="s">
        <v>827</v>
      </c>
      <c r="D766" s="61">
        <v>167.17</v>
      </c>
      <c r="E766" s="20">
        <v>2.8489225910563284E-2</v>
      </c>
    </row>
    <row r="767" spans="1:5" s="2" customFormat="1" x14ac:dyDescent="0.25">
      <c r="A767" s="55">
        <v>316443</v>
      </c>
      <c r="B767" s="56">
        <v>6443</v>
      </c>
      <c r="C767" s="14" t="s">
        <v>828</v>
      </c>
      <c r="D767" s="61">
        <v>73.709999999999994</v>
      </c>
      <c r="E767" s="20">
        <v>1.2561708690959022E-2</v>
      </c>
    </row>
    <row r="768" spans="1:5" s="2" customFormat="1" x14ac:dyDescent="0.25">
      <c r="A768" s="55">
        <v>316447</v>
      </c>
      <c r="B768" s="56">
        <v>6447</v>
      </c>
      <c r="C768" s="14" t="s">
        <v>829</v>
      </c>
      <c r="D768" s="61">
        <v>80.08</v>
      </c>
      <c r="E768" s="20">
        <v>1.3647288454375234E-2</v>
      </c>
    </row>
    <row r="769" spans="1:5" s="2" customFormat="1" x14ac:dyDescent="0.25">
      <c r="A769" s="55">
        <v>316450</v>
      </c>
      <c r="B769" s="56">
        <v>6450</v>
      </c>
      <c r="C769" s="14" t="s">
        <v>830</v>
      </c>
      <c r="D769" s="61">
        <v>516.67999999999995</v>
      </c>
      <c r="E769" s="20">
        <v>8.8052959523059388E-2</v>
      </c>
    </row>
    <row r="770" spans="1:5" s="2" customFormat="1" x14ac:dyDescent="0.25">
      <c r="A770" s="55">
        <v>316460</v>
      </c>
      <c r="B770" s="56">
        <v>6460</v>
      </c>
      <c r="C770" s="14" t="s">
        <v>831</v>
      </c>
      <c r="D770" s="61">
        <v>407.89</v>
      </c>
      <c r="E770" s="20">
        <v>6.951289320248645E-2</v>
      </c>
    </row>
    <row r="771" spans="1:5" s="2" customFormat="1" x14ac:dyDescent="0.25">
      <c r="A771" s="55">
        <v>316470</v>
      </c>
      <c r="B771" s="56">
        <v>6470</v>
      </c>
      <c r="C771" s="14" t="s">
        <v>832</v>
      </c>
      <c r="D771" s="61">
        <v>813.72</v>
      </c>
      <c r="E771" s="20">
        <v>0.13867471979388382</v>
      </c>
    </row>
    <row r="772" spans="1:5" s="2" customFormat="1" x14ac:dyDescent="0.25">
      <c r="A772" s="55">
        <v>316480</v>
      </c>
      <c r="B772" s="56">
        <v>6480</v>
      </c>
      <c r="C772" s="14" t="s">
        <v>833</v>
      </c>
      <c r="D772" s="61">
        <v>127.89</v>
      </c>
      <c r="E772" s="20">
        <v>2.1795101403971638E-2</v>
      </c>
    </row>
    <row r="773" spans="1:5" s="2" customFormat="1" x14ac:dyDescent="0.25">
      <c r="A773" s="55">
        <v>316490</v>
      </c>
      <c r="B773" s="56">
        <v>6490</v>
      </c>
      <c r="C773" s="14" t="s">
        <v>834</v>
      </c>
      <c r="D773" s="61">
        <v>92.14</v>
      </c>
      <c r="E773" s="20">
        <v>1.5702561915411268E-2</v>
      </c>
    </row>
    <row r="774" spans="1:5" s="2" customFormat="1" x14ac:dyDescent="0.25">
      <c r="A774" s="55">
        <v>316500</v>
      </c>
      <c r="B774" s="56">
        <v>6500</v>
      </c>
      <c r="C774" s="14" t="s">
        <v>524</v>
      </c>
      <c r="D774" s="61">
        <v>572.33000000000004</v>
      </c>
      <c r="E774" s="20">
        <v>9.7536870643014223E-2</v>
      </c>
    </row>
    <row r="775" spans="1:5" s="2" customFormat="1" x14ac:dyDescent="0.25">
      <c r="A775" s="55">
        <v>316510</v>
      </c>
      <c r="B775" s="56">
        <v>6510</v>
      </c>
      <c r="C775" s="14" t="s">
        <v>835</v>
      </c>
      <c r="D775" s="61">
        <v>278.33999999999997</v>
      </c>
      <c r="E775" s="20">
        <v>4.7434893461423606E-2</v>
      </c>
    </row>
    <row r="776" spans="1:5" s="2" customFormat="1" x14ac:dyDescent="0.25">
      <c r="A776" s="55">
        <v>316520</v>
      </c>
      <c r="B776" s="56">
        <v>6520</v>
      </c>
      <c r="C776" s="14" t="s">
        <v>836</v>
      </c>
      <c r="D776" s="61">
        <v>370.96</v>
      </c>
      <c r="E776" s="20">
        <v>6.3219257305632326E-2</v>
      </c>
    </row>
    <row r="777" spans="1:5" s="2" customFormat="1" x14ac:dyDescent="0.25">
      <c r="A777" s="55">
        <v>316530</v>
      </c>
      <c r="B777" s="56">
        <v>6530</v>
      </c>
      <c r="C777" s="14" t="s">
        <v>525</v>
      </c>
      <c r="D777" s="61">
        <v>392.56</v>
      </c>
      <c r="E777" s="20">
        <v>6.6900344101517767E-2</v>
      </c>
    </row>
    <row r="778" spans="1:5" s="2" customFormat="1" x14ac:dyDescent="0.25">
      <c r="A778" s="55">
        <v>316540</v>
      </c>
      <c r="B778" s="56">
        <v>6540</v>
      </c>
      <c r="C778" s="14" t="s">
        <v>837</v>
      </c>
      <c r="D778" s="61">
        <v>285.85000000000002</v>
      </c>
      <c r="E778" s="20">
        <v>4.8714752805733785E-2</v>
      </c>
    </row>
    <row r="779" spans="1:5" s="2" customFormat="1" x14ac:dyDescent="0.25">
      <c r="A779" s="55">
        <v>316550</v>
      </c>
      <c r="B779" s="56">
        <v>6550</v>
      </c>
      <c r="C779" s="14" t="s">
        <v>838</v>
      </c>
      <c r="D779" s="61">
        <v>141.79</v>
      </c>
      <c r="E779" s="20">
        <v>2.4163948925397909E-2</v>
      </c>
    </row>
    <row r="780" spans="1:5" s="2" customFormat="1" x14ac:dyDescent="0.25">
      <c r="A780" s="55">
        <v>316553</v>
      </c>
      <c r="B780" s="56">
        <v>6553</v>
      </c>
      <c r="C780" s="14" t="s">
        <v>393</v>
      </c>
      <c r="D780" s="61">
        <v>62.34</v>
      </c>
      <c r="E780" s="20">
        <v>1.0624025502569334E-2</v>
      </c>
    </row>
    <row r="781" spans="1:5" s="2" customFormat="1" x14ac:dyDescent="0.25">
      <c r="A781" s="55">
        <v>316555</v>
      </c>
      <c r="B781" s="56">
        <v>6555</v>
      </c>
      <c r="C781" s="14" t="s">
        <v>394</v>
      </c>
      <c r="D781" s="61">
        <v>532.19000000000005</v>
      </c>
      <c r="E781" s="20">
        <v>9.0696184347327138E-2</v>
      </c>
    </row>
    <row r="782" spans="1:5" s="2" customFormat="1" x14ac:dyDescent="0.25">
      <c r="A782" s="55">
        <v>316556</v>
      </c>
      <c r="B782" s="56">
        <v>6556</v>
      </c>
      <c r="C782" s="14" t="s">
        <v>839</v>
      </c>
      <c r="D782" s="61">
        <v>176.21</v>
      </c>
      <c r="E782" s="20">
        <v>3.0029828902915338E-2</v>
      </c>
    </row>
    <row r="783" spans="1:5" s="2" customFormat="1" x14ac:dyDescent="0.25">
      <c r="A783" s="55">
        <v>316557</v>
      </c>
      <c r="B783" s="56">
        <v>6557</v>
      </c>
      <c r="C783" s="14" t="s">
        <v>840</v>
      </c>
      <c r="D783" s="61">
        <v>151.5</v>
      </c>
      <c r="E783" s="20">
        <v>2.5818733776696402E-2</v>
      </c>
    </row>
    <row r="784" spans="1:5" s="2" customFormat="1" x14ac:dyDescent="0.25">
      <c r="A784" s="55">
        <v>316560</v>
      </c>
      <c r="B784" s="56">
        <v>6560</v>
      </c>
      <c r="C784" s="14" t="s">
        <v>841</v>
      </c>
      <c r="D784" s="61">
        <v>97.98</v>
      </c>
      <c r="E784" s="20">
        <v>1.6697818715780289E-2</v>
      </c>
    </row>
    <row r="785" spans="1:5" s="2" customFormat="1" x14ac:dyDescent="0.25">
      <c r="A785" s="55">
        <v>316570</v>
      </c>
      <c r="B785" s="56">
        <v>6570</v>
      </c>
      <c r="C785" s="14" t="s">
        <v>842</v>
      </c>
      <c r="D785" s="61">
        <v>166.69</v>
      </c>
      <c r="E785" s="20">
        <v>2.8407423981765833E-2</v>
      </c>
    </row>
    <row r="786" spans="1:5" s="2" customFormat="1" x14ac:dyDescent="0.25">
      <c r="A786" s="55">
        <v>316580</v>
      </c>
      <c r="B786" s="56">
        <v>6580</v>
      </c>
      <c r="C786" s="14" t="s">
        <v>843</v>
      </c>
      <c r="D786" s="61">
        <v>94.02</v>
      </c>
      <c r="E786" s="20">
        <v>1.6022952803201294E-2</v>
      </c>
    </row>
    <row r="787" spans="1:5" s="2" customFormat="1" x14ac:dyDescent="0.25">
      <c r="A787" s="55">
        <v>316590</v>
      </c>
      <c r="B787" s="56">
        <v>6590</v>
      </c>
      <c r="C787" s="14" t="s">
        <v>844</v>
      </c>
      <c r="D787" s="61">
        <v>951.51</v>
      </c>
      <c r="E787" s="20">
        <v>0.16215698597930295</v>
      </c>
    </row>
    <row r="788" spans="1:5" s="2" customFormat="1" x14ac:dyDescent="0.25">
      <c r="A788" s="55">
        <v>316600</v>
      </c>
      <c r="B788" s="56">
        <v>6600</v>
      </c>
      <c r="C788" s="14" t="s">
        <v>476</v>
      </c>
      <c r="D788" s="61">
        <v>170.63</v>
      </c>
      <c r="E788" s="20">
        <v>2.9078881480644934E-2</v>
      </c>
    </row>
    <row r="789" spans="1:5" s="2" customFormat="1" x14ac:dyDescent="0.25">
      <c r="A789" s="55">
        <v>316610</v>
      </c>
      <c r="B789" s="56">
        <v>6610</v>
      </c>
      <c r="C789" s="14" t="s">
        <v>500</v>
      </c>
      <c r="D789" s="61">
        <v>382.2</v>
      </c>
      <c r="E789" s="20">
        <v>6.5134785804972714E-2</v>
      </c>
    </row>
    <row r="790" spans="1:5" s="2" customFormat="1" x14ac:dyDescent="0.25">
      <c r="A790" s="55">
        <v>316620</v>
      </c>
      <c r="B790" s="56">
        <v>6620</v>
      </c>
      <c r="C790" s="14" t="s">
        <v>845</v>
      </c>
      <c r="D790" s="61">
        <v>235.56</v>
      </c>
      <c r="E790" s="20">
        <v>4.014429655735053E-2</v>
      </c>
    </row>
    <row r="791" spans="1:5" s="2" customFormat="1" x14ac:dyDescent="0.25">
      <c r="A791" s="55">
        <v>316630</v>
      </c>
      <c r="B791" s="56">
        <v>6630</v>
      </c>
      <c r="C791" s="14" t="s">
        <v>395</v>
      </c>
      <c r="D791" s="61">
        <v>165.98</v>
      </c>
      <c r="E791" s="20">
        <v>2.8286425295419595E-2</v>
      </c>
    </row>
    <row r="792" spans="1:5" s="2" customFormat="1" x14ac:dyDescent="0.25">
      <c r="A792" s="55">
        <v>316640</v>
      </c>
      <c r="B792" s="56">
        <v>6640</v>
      </c>
      <c r="C792" s="14" t="s">
        <v>396</v>
      </c>
      <c r="D792" s="61">
        <v>114.59</v>
      </c>
      <c r="E792" s="20">
        <v>1.9528506293542185E-2</v>
      </c>
    </row>
    <row r="793" spans="1:5" s="2" customFormat="1" x14ac:dyDescent="0.25">
      <c r="A793" s="55">
        <v>316650</v>
      </c>
      <c r="B793" s="56">
        <v>6650</v>
      </c>
      <c r="C793" s="14" t="s">
        <v>477</v>
      </c>
      <c r="D793" s="61">
        <v>218.67</v>
      </c>
      <c r="E793" s="20">
        <v>3.7265891187790112E-2</v>
      </c>
    </row>
    <row r="794" spans="1:5" s="2" customFormat="1" x14ac:dyDescent="0.25">
      <c r="A794" s="55">
        <v>316660</v>
      </c>
      <c r="B794" s="56">
        <v>6660</v>
      </c>
      <c r="C794" s="14" t="s">
        <v>439</v>
      </c>
      <c r="D794" s="61">
        <v>334.56</v>
      </c>
      <c r="E794" s="20">
        <v>5.701594437182541E-2</v>
      </c>
    </row>
    <row r="795" spans="1:5" s="2" customFormat="1" x14ac:dyDescent="0.25">
      <c r="A795" s="55">
        <v>316670</v>
      </c>
      <c r="B795" s="56">
        <v>6670</v>
      </c>
      <c r="C795" s="14" t="s">
        <v>846</v>
      </c>
      <c r="D795" s="61">
        <v>247.16</v>
      </c>
      <c r="E795" s="20">
        <v>4.2121176503289004E-2</v>
      </c>
    </row>
    <row r="796" spans="1:5" s="2" customFormat="1" x14ac:dyDescent="0.25">
      <c r="A796" s="55">
        <v>316680</v>
      </c>
      <c r="B796" s="56">
        <v>6680</v>
      </c>
      <c r="C796" s="14" t="s">
        <v>501</v>
      </c>
      <c r="D796" s="61">
        <v>1293.97</v>
      </c>
      <c r="E796" s="20">
        <v>0.22051925376258646</v>
      </c>
    </row>
    <row r="797" spans="1:5" s="2" customFormat="1" x14ac:dyDescent="0.25">
      <c r="A797" s="55">
        <v>316690</v>
      </c>
      <c r="B797" s="56">
        <v>6690</v>
      </c>
      <c r="C797" s="14" t="s">
        <v>397</v>
      </c>
      <c r="D797" s="61">
        <v>208.04</v>
      </c>
      <c r="E797" s="20">
        <v>3.54543193062965E-2</v>
      </c>
    </row>
    <row r="798" spans="1:5" s="2" customFormat="1" x14ac:dyDescent="0.25">
      <c r="A798" s="55">
        <v>316695</v>
      </c>
      <c r="B798" s="56">
        <v>6695</v>
      </c>
      <c r="C798" s="14" t="s">
        <v>847</v>
      </c>
      <c r="D798" s="61">
        <v>552.84</v>
      </c>
      <c r="E798" s="20">
        <v>9.4215371492467601E-2</v>
      </c>
    </row>
    <row r="799" spans="1:5" s="2" customFormat="1" x14ac:dyDescent="0.25">
      <c r="A799" s="55">
        <v>316700</v>
      </c>
      <c r="B799" s="56">
        <v>6700</v>
      </c>
      <c r="C799" s="14" t="s">
        <v>398</v>
      </c>
      <c r="D799" s="61">
        <v>211.97</v>
      </c>
      <c r="E799" s="20">
        <v>3.6124072598325653E-2</v>
      </c>
    </row>
    <row r="800" spans="1:5" s="2" customFormat="1" x14ac:dyDescent="0.25">
      <c r="A800" s="55">
        <v>316710</v>
      </c>
      <c r="B800" s="56">
        <v>6710</v>
      </c>
      <c r="C800" s="14" t="s">
        <v>399</v>
      </c>
      <c r="D800" s="61">
        <v>1214.94</v>
      </c>
      <c r="E800" s="20">
        <v>0.20705090702745566</v>
      </c>
    </row>
    <row r="801" spans="1:5" s="2" customFormat="1" x14ac:dyDescent="0.25">
      <c r="A801" s="55">
        <v>316720</v>
      </c>
      <c r="B801" s="56">
        <v>6720</v>
      </c>
      <c r="C801" s="14" t="s">
        <v>400</v>
      </c>
      <c r="D801" s="61">
        <v>539.54999999999995</v>
      </c>
      <c r="E801" s="20">
        <v>9.1950480588888078E-2</v>
      </c>
    </row>
    <row r="802" spans="1:5" s="2" customFormat="1" x14ac:dyDescent="0.25">
      <c r="A802" s="55">
        <v>316730</v>
      </c>
      <c r="B802" s="56">
        <v>6730</v>
      </c>
      <c r="C802" s="14" t="s">
        <v>848</v>
      </c>
      <c r="D802" s="61">
        <v>157.84</v>
      </c>
      <c r="E802" s="20">
        <v>2.6899200919562778E-2</v>
      </c>
    </row>
    <row r="803" spans="1:5" s="2" customFormat="1" x14ac:dyDescent="0.25">
      <c r="A803" s="55">
        <v>316740</v>
      </c>
      <c r="B803" s="56">
        <v>6740</v>
      </c>
      <c r="C803" s="14" t="s">
        <v>849</v>
      </c>
      <c r="D803" s="61">
        <v>311.19</v>
      </c>
      <c r="E803" s="20">
        <v>5.3033212963499374E-2</v>
      </c>
    </row>
    <row r="804" spans="1:5" s="2" customFormat="1" x14ac:dyDescent="0.25">
      <c r="A804" s="55">
        <v>316750</v>
      </c>
      <c r="B804" s="56">
        <v>6750</v>
      </c>
      <c r="C804" s="14" t="s">
        <v>850</v>
      </c>
      <c r="D804" s="61">
        <v>135.56</v>
      </c>
      <c r="E804" s="20">
        <v>2.3102228057880956E-2</v>
      </c>
    </row>
    <row r="805" spans="1:5" s="2" customFormat="1" x14ac:dyDescent="0.25">
      <c r="A805" s="55">
        <v>316760</v>
      </c>
      <c r="B805" s="56">
        <v>6760</v>
      </c>
      <c r="C805" s="14" t="s">
        <v>851</v>
      </c>
      <c r="D805" s="61">
        <v>487.33</v>
      </c>
      <c r="E805" s="20">
        <v>8.3051112418465078E-2</v>
      </c>
    </row>
    <row r="806" spans="1:5" s="2" customFormat="1" x14ac:dyDescent="0.25">
      <c r="A806" s="55">
        <v>316770</v>
      </c>
      <c r="B806" s="56">
        <v>6770</v>
      </c>
      <c r="C806" s="14" t="s">
        <v>852</v>
      </c>
      <c r="D806" s="61">
        <v>206.35</v>
      </c>
      <c r="E806" s="20">
        <v>3.5166308348655466E-2</v>
      </c>
    </row>
    <row r="807" spans="1:5" s="2" customFormat="1" x14ac:dyDescent="0.25">
      <c r="A807" s="55">
        <v>316780</v>
      </c>
      <c r="B807" s="56">
        <v>6780</v>
      </c>
      <c r="C807" s="14" t="s">
        <v>478</v>
      </c>
      <c r="D807" s="61">
        <v>196.71</v>
      </c>
      <c r="E807" s="20">
        <v>3.3523452945306606E-2</v>
      </c>
    </row>
    <row r="808" spans="1:5" s="2" customFormat="1" x14ac:dyDescent="0.25">
      <c r="A808" s="55">
        <v>316790</v>
      </c>
      <c r="B808" s="56">
        <v>6790</v>
      </c>
      <c r="C808" s="14" t="s">
        <v>401</v>
      </c>
      <c r="D808" s="61">
        <v>210.65</v>
      </c>
      <c r="E808" s="20">
        <v>3.5899117294132657E-2</v>
      </c>
    </row>
    <row r="809" spans="1:5" s="2" customFormat="1" x14ac:dyDescent="0.25">
      <c r="A809" s="55">
        <v>316800</v>
      </c>
      <c r="B809" s="56">
        <v>6800</v>
      </c>
      <c r="C809" s="14" t="s">
        <v>402</v>
      </c>
      <c r="D809" s="61">
        <v>1218.51</v>
      </c>
      <c r="E809" s="20">
        <v>0.20765930887288669</v>
      </c>
    </row>
    <row r="810" spans="1:5" s="2" customFormat="1" x14ac:dyDescent="0.25">
      <c r="A810" s="55">
        <v>316805</v>
      </c>
      <c r="B810" s="56">
        <v>6805</v>
      </c>
      <c r="C810" s="14" t="s">
        <v>403</v>
      </c>
      <c r="D810" s="61">
        <v>193.43</v>
      </c>
      <c r="E810" s="20">
        <v>3.2964473098523996E-2</v>
      </c>
    </row>
    <row r="811" spans="1:5" s="2" customFormat="1" x14ac:dyDescent="0.25">
      <c r="A811" s="55">
        <v>316810</v>
      </c>
      <c r="B811" s="56">
        <v>6810</v>
      </c>
      <c r="C811" s="14" t="s">
        <v>404</v>
      </c>
      <c r="D811" s="61">
        <v>1182.78</v>
      </c>
      <c r="E811" s="20">
        <v>0.20157017779802622</v>
      </c>
    </row>
    <row r="812" spans="1:5" s="2" customFormat="1" x14ac:dyDescent="0.25">
      <c r="A812" s="55">
        <v>316820</v>
      </c>
      <c r="B812" s="56">
        <v>6820</v>
      </c>
      <c r="C812" s="14" t="s">
        <v>853</v>
      </c>
      <c r="D812" s="61">
        <v>409.76</v>
      </c>
      <c r="E812" s="20">
        <v>6.9831579883426531E-2</v>
      </c>
    </row>
    <row r="813" spans="1:5" s="2" customFormat="1" x14ac:dyDescent="0.25">
      <c r="A813" s="55">
        <v>316830</v>
      </c>
      <c r="B813" s="56">
        <v>6830</v>
      </c>
      <c r="C813" s="14" t="s">
        <v>854</v>
      </c>
      <c r="D813" s="61">
        <v>329.01</v>
      </c>
      <c r="E813" s="20">
        <v>5.6070109570104845E-2</v>
      </c>
    </row>
    <row r="814" spans="1:5" s="2" customFormat="1" x14ac:dyDescent="0.25">
      <c r="A814" s="55">
        <v>316840</v>
      </c>
      <c r="B814" s="56">
        <v>6840</v>
      </c>
      <c r="C814" s="14" t="s">
        <v>405</v>
      </c>
      <c r="D814" s="61">
        <v>731.19</v>
      </c>
      <c r="E814" s="20">
        <v>0.12460990066127159</v>
      </c>
    </row>
    <row r="815" spans="1:5" s="2" customFormat="1" x14ac:dyDescent="0.25">
      <c r="A815" s="55">
        <v>316850</v>
      </c>
      <c r="B815" s="56">
        <v>6850</v>
      </c>
      <c r="C815" s="14" t="s">
        <v>406</v>
      </c>
      <c r="D815" s="61">
        <v>166.09</v>
      </c>
      <c r="E815" s="20">
        <v>2.8305171570769016E-2</v>
      </c>
    </row>
    <row r="816" spans="1:5" s="2" customFormat="1" x14ac:dyDescent="0.25">
      <c r="A816" s="55">
        <v>316860</v>
      </c>
      <c r="B816" s="56">
        <v>6860</v>
      </c>
      <c r="C816" s="14" t="s">
        <v>855</v>
      </c>
      <c r="D816" s="61">
        <v>3242.36</v>
      </c>
      <c r="E816" s="20">
        <v>0.55256521219940169</v>
      </c>
    </row>
    <row r="817" spans="1:5" s="2" customFormat="1" x14ac:dyDescent="0.25">
      <c r="A817" s="55">
        <v>316870</v>
      </c>
      <c r="B817" s="56">
        <v>6870</v>
      </c>
      <c r="C817" s="14" t="s">
        <v>856</v>
      </c>
      <c r="D817" s="61">
        <v>143.99</v>
      </c>
      <c r="E817" s="20">
        <v>2.453887443238624E-2</v>
      </c>
    </row>
    <row r="818" spans="1:5" s="2" customFormat="1" x14ac:dyDescent="0.25">
      <c r="A818" s="55">
        <v>316880</v>
      </c>
      <c r="B818" s="56">
        <v>6880</v>
      </c>
      <c r="C818" s="14" t="s">
        <v>407</v>
      </c>
      <c r="D818" s="61">
        <v>83.25</v>
      </c>
      <c r="E818" s="20">
        <v>1.4187522025808419E-2</v>
      </c>
    </row>
    <row r="819" spans="1:5" s="2" customFormat="1" x14ac:dyDescent="0.25">
      <c r="A819" s="55">
        <v>316890</v>
      </c>
      <c r="B819" s="56">
        <v>6890</v>
      </c>
      <c r="C819" s="14" t="s">
        <v>408</v>
      </c>
      <c r="D819" s="61">
        <v>2090.9</v>
      </c>
      <c r="E819" s="20">
        <v>0.35633261025540935</v>
      </c>
    </row>
    <row r="820" spans="1:5" s="2" customFormat="1" x14ac:dyDescent="0.25">
      <c r="A820" s="55">
        <v>316900</v>
      </c>
      <c r="B820" s="56">
        <v>6900</v>
      </c>
      <c r="C820" s="14" t="s">
        <v>409</v>
      </c>
      <c r="D820" s="61">
        <v>174.2</v>
      </c>
      <c r="E820" s="20">
        <v>2.9687283326075998E-2</v>
      </c>
    </row>
    <row r="821" spans="1:5" s="2" customFormat="1" x14ac:dyDescent="0.25">
      <c r="A821" s="55">
        <v>316905</v>
      </c>
      <c r="B821" s="56">
        <v>6905</v>
      </c>
      <c r="C821" s="14" t="s">
        <v>857</v>
      </c>
      <c r="D821" s="61">
        <v>114.85</v>
      </c>
      <c r="E821" s="20">
        <v>1.9572815671640806E-2</v>
      </c>
    </row>
    <row r="822" spans="1:5" s="2" customFormat="1" x14ac:dyDescent="0.25">
      <c r="A822" s="55">
        <v>316910</v>
      </c>
      <c r="B822" s="56">
        <v>6910</v>
      </c>
      <c r="C822" s="14" t="s">
        <v>410</v>
      </c>
      <c r="D822" s="61">
        <v>135.86000000000001</v>
      </c>
      <c r="E822" s="20">
        <v>2.3153354263379364E-2</v>
      </c>
    </row>
    <row r="823" spans="1:5" s="2" customFormat="1" x14ac:dyDescent="0.25">
      <c r="A823" s="55">
        <v>316920</v>
      </c>
      <c r="B823" s="56">
        <v>6920</v>
      </c>
      <c r="C823" s="14" t="s">
        <v>411</v>
      </c>
      <c r="D823" s="61">
        <v>282.89999999999998</v>
      </c>
      <c r="E823" s="20">
        <v>4.8212011784999426E-2</v>
      </c>
    </row>
    <row r="824" spans="1:5" s="2" customFormat="1" x14ac:dyDescent="0.25">
      <c r="A824" s="55">
        <v>316930</v>
      </c>
      <c r="B824" s="56">
        <v>6930</v>
      </c>
      <c r="C824" s="14" t="s">
        <v>858</v>
      </c>
      <c r="D824" s="61">
        <v>826.59</v>
      </c>
      <c r="E824" s="20">
        <v>0.14086803400976555</v>
      </c>
    </row>
    <row r="825" spans="1:5" s="2" customFormat="1" x14ac:dyDescent="0.25">
      <c r="A825" s="55">
        <v>316935</v>
      </c>
      <c r="B825" s="56">
        <v>6935</v>
      </c>
      <c r="C825" s="14" t="s">
        <v>859</v>
      </c>
      <c r="D825" s="61">
        <v>2681.61</v>
      </c>
      <c r="E825" s="20">
        <v>0.45700181308862603</v>
      </c>
    </row>
    <row r="826" spans="1:5" s="2" customFormat="1" x14ac:dyDescent="0.25">
      <c r="A826" s="55">
        <v>316940</v>
      </c>
      <c r="B826" s="56">
        <v>6940</v>
      </c>
      <c r="C826" s="14" t="s">
        <v>860</v>
      </c>
      <c r="D826" s="61">
        <v>689.62</v>
      </c>
      <c r="E826" s="20">
        <v>0.11752551278604209</v>
      </c>
    </row>
    <row r="827" spans="1:5" s="2" customFormat="1" x14ac:dyDescent="0.25">
      <c r="A827" s="55">
        <v>316950</v>
      </c>
      <c r="B827" s="56">
        <v>6950</v>
      </c>
      <c r="C827" s="14" t="s">
        <v>412</v>
      </c>
      <c r="D827" s="61">
        <v>500.11</v>
      </c>
      <c r="E827" s="20">
        <v>8.522908877269729E-2</v>
      </c>
    </row>
    <row r="828" spans="1:5" s="2" customFormat="1" x14ac:dyDescent="0.25">
      <c r="A828" s="55">
        <v>316960</v>
      </c>
      <c r="B828" s="56">
        <v>6960</v>
      </c>
      <c r="C828" s="14" t="s">
        <v>413</v>
      </c>
      <c r="D828" s="61">
        <v>1818.19</v>
      </c>
      <c r="E828" s="20">
        <v>0.30985718525050587</v>
      </c>
    </row>
    <row r="829" spans="1:5" s="2" customFormat="1" x14ac:dyDescent="0.25">
      <c r="A829" s="55">
        <v>316970</v>
      </c>
      <c r="B829" s="56">
        <v>6970</v>
      </c>
      <c r="C829" s="14" t="s">
        <v>414</v>
      </c>
      <c r="D829" s="61">
        <v>1152.6300000000001</v>
      </c>
      <c r="E829" s="20">
        <v>0.19643199414543619</v>
      </c>
    </row>
    <row r="830" spans="1:5" s="2" customFormat="1" x14ac:dyDescent="0.25">
      <c r="A830" s="55">
        <v>316980</v>
      </c>
      <c r="B830" s="56">
        <v>6980</v>
      </c>
      <c r="C830" s="14" t="s">
        <v>861</v>
      </c>
      <c r="D830" s="61">
        <v>220.94</v>
      </c>
      <c r="E830" s="20">
        <v>3.7652746142728073E-2</v>
      </c>
    </row>
    <row r="831" spans="1:5" s="2" customFormat="1" x14ac:dyDescent="0.25">
      <c r="A831" s="55">
        <v>316990</v>
      </c>
      <c r="B831" s="56">
        <v>6990</v>
      </c>
      <c r="C831" s="14" t="s">
        <v>862</v>
      </c>
      <c r="D831" s="61">
        <v>407.44</v>
      </c>
      <c r="E831" s="20">
        <v>6.9436203894238838E-2</v>
      </c>
    </row>
    <row r="832" spans="1:5" s="2" customFormat="1" x14ac:dyDescent="0.25">
      <c r="A832" s="55">
        <v>317000</v>
      </c>
      <c r="B832" s="56">
        <v>7000</v>
      </c>
      <c r="C832" s="14" t="s">
        <v>863</v>
      </c>
      <c r="D832" s="61">
        <v>823.95</v>
      </c>
      <c r="E832" s="20">
        <v>0.14041812340137957</v>
      </c>
    </row>
    <row r="833" spans="1:5" s="2" customFormat="1" x14ac:dyDescent="0.25">
      <c r="A833" s="55">
        <v>317005</v>
      </c>
      <c r="B833" s="56">
        <v>7005</v>
      </c>
      <c r="C833" s="14" t="s">
        <v>415</v>
      </c>
      <c r="D833" s="61">
        <v>191.39</v>
      </c>
      <c r="E833" s="20">
        <v>3.261681490113482E-2</v>
      </c>
    </row>
    <row r="834" spans="1:5" s="2" customFormat="1" x14ac:dyDescent="0.25">
      <c r="A834" s="55">
        <v>317010</v>
      </c>
      <c r="B834" s="56">
        <v>7010</v>
      </c>
      <c r="C834" s="14" t="s">
        <v>416</v>
      </c>
      <c r="D834" s="61">
        <v>4540.51</v>
      </c>
      <c r="E834" s="20">
        <v>0.77379682442526598</v>
      </c>
    </row>
    <row r="835" spans="1:5" s="2" customFormat="1" x14ac:dyDescent="0.25">
      <c r="A835" s="55">
        <v>317020</v>
      </c>
      <c r="B835" s="56">
        <v>7020</v>
      </c>
      <c r="C835" s="14" t="s">
        <v>864</v>
      </c>
      <c r="D835" s="61">
        <v>4117.3100000000004</v>
      </c>
      <c r="E835" s="20">
        <v>0.70167479053551085</v>
      </c>
    </row>
    <row r="836" spans="1:5" s="2" customFormat="1" x14ac:dyDescent="0.25">
      <c r="A836" s="55">
        <v>317030</v>
      </c>
      <c r="B836" s="56">
        <v>7030</v>
      </c>
      <c r="C836" s="14" t="s">
        <v>417</v>
      </c>
      <c r="D836" s="61">
        <v>409.54</v>
      </c>
      <c r="E836" s="20">
        <v>6.9794087332727697E-2</v>
      </c>
    </row>
    <row r="837" spans="1:5" s="2" customFormat="1" x14ac:dyDescent="0.25">
      <c r="A837" s="55">
        <v>317040</v>
      </c>
      <c r="B837" s="56">
        <v>7040</v>
      </c>
      <c r="C837" s="14" t="s">
        <v>865</v>
      </c>
      <c r="D837" s="61">
        <v>8438.43</v>
      </c>
      <c r="E837" s="20">
        <v>1.4380830208797906</v>
      </c>
    </row>
    <row r="838" spans="1:5" s="2" customFormat="1" x14ac:dyDescent="0.25">
      <c r="A838" s="55">
        <v>317043</v>
      </c>
      <c r="B838" s="56">
        <v>7043</v>
      </c>
      <c r="C838" s="14" t="s">
        <v>866</v>
      </c>
      <c r="D838" s="61">
        <v>1149.77</v>
      </c>
      <c r="E838" s="20">
        <v>0.19594459098635134</v>
      </c>
    </row>
    <row r="839" spans="1:5" s="2" customFormat="1" x14ac:dyDescent="0.25">
      <c r="A839" s="55">
        <v>317047</v>
      </c>
      <c r="B839" s="56">
        <v>7047</v>
      </c>
      <c r="C839" s="14" t="s">
        <v>479</v>
      </c>
      <c r="D839" s="61">
        <v>603.39</v>
      </c>
      <c r="E839" s="20">
        <v>0.10283013711894946</v>
      </c>
    </row>
    <row r="840" spans="1:5" s="2" customFormat="1" x14ac:dyDescent="0.25">
      <c r="A840" s="55">
        <v>317050</v>
      </c>
      <c r="B840" s="56">
        <v>7050</v>
      </c>
      <c r="C840" s="14" t="s">
        <v>867</v>
      </c>
      <c r="D840" s="61">
        <v>138.83000000000001</v>
      </c>
      <c r="E840" s="20">
        <v>2.3659503697813614E-2</v>
      </c>
    </row>
    <row r="841" spans="1:5" s="2" customFormat="1" x14ac:dyDescent="0.25">
      <c r="A841" s="55">
        <v>317052</v>
      </c>
      <c r="B841" s="56">
        <v>7052</v>
      </c>
      <c r="C841" s="14" t="s">
        <v>418</v>
      </c>
      <c r="D841" s="61">
        <v>2081.39</v>
      </c>
      <c r="E841" s="20">
        <v>0.35471190954110976</v>
      </c>
    </row>
    <row r="842" spans="1:5" s="2" customFormat="1" x14ac:dyDescent="0.25">
      <c r="A842" s="55">
        <v>317057</v>
      </c>
      <c r="B842" s="56">
        <v>7057</v>
      </c>
      <c r="C842" s="14" t="s">
        <v>419</v>
      </c>
      <c r="D842" s="61">
        <v>115.97</v>
      </c>
      <c r="E842" s="20">
        <v>1.9763686838834865E-2</v>
      </c>
    </row>
    <row r="843" spans="1:5" s="2" customFormat="1" x14ac:dyDescent="0.25">
      <c r="A843" s="55">
        <v>317060</v>
      </c>
      <c r="B843" s="56">
        <v>7060</v>
      </c>
      <c r="C843" s="14" t="s">
        <v>420</v>
      </c>
      <c r="D843" s="61">
        <v>408.96</v>
      </c>
      <c r="E843" s="20">
        <v>6.969524333543077E-2</v>
      </c>
    </row>
    <row r="844" spans="1:5" s="2" customFormat="1" x14ac:dyDescent="0.25">
      <c r="A844" s="55">
        <v>317065</v>
      </c>
      <c r="B844" s="56">
        <v>7065</v>
      </c>
      <c r="C844" s="14" t="s">
        <v>868</v>
      </c>
      <c r="D844" s="61">
        <v>494.8</v>
      </c>
      <c r="E844" s="20">
        <v>8.4324154935375456E-2</v>
      </c>
    </row>
    <row r="845" spans="1:5" s="2" customFormat="1" x14ac:dyDescent="0.25">
      <c r="A845" s="55">
        <v>317070</v>
      </c>
      <c r="B845" s="56">
        <v>7070</v>
      </c>
      <c r="C845" s="14" t="s">
        <v>421</v>
      </c>
      <c r="D845" s="61">
        <v>395.35</v>
      </c>
      <c r="E845" s="20">
        <v>6.7375817812652963E-2</v>
      </c>
    </row>
    <row r="846" spans="1:5" s="2" customFormat="1" x14ac:dyDescent="0.25">
      <c r="A846" s="55">
        <v>317075</v>
      </c>
      <c r="B846" s="56">
        <v>7075</v>
      </c>
      <c r="C846" s="14" t="s">
        <v>869</v>
      </c>
      <c r="D846" s="61">
        <v>652.28</v>
      </c>
      <c r="E846" s="20">
        <v>0.11116200440834015</v>
      </c>
    </row>
    <row r="847" spans="1:5" s="2" customFormat="1" x14ac:dyDescent="0.25">
      <c r="A847" s="55">
        <v>317080</v>
      </c>
      <c r="B847" s="56">
        <v>7080</v>
      </c>
      <c r="C847" s="14" t="s">
        <v>870</v>
      </c>
      <c r="D847" s="61">
        <v>2222.77</v>
      </c>
      <c r="E847" s="20">
        <v>0.37880598598565984</v>
      </c>
    </row>
    <row r="848" spans="1:5" s="2" customFormat="1" x14ac:dyDescent="0.25">
      <c r="A848" s="55">
        <v>317090</v>
      </c>
      <c r="B848" s="56">
        <v>7090</v>
      </c>
      <c r="C848" s="14" t="s">
        <v>871</v>
      </c>
      <c r="D848" s="61">
        <v>815.86</v>
      </c>
      <c r="E848" s="20">
        <v>0.13903942005977246</v>
      </c>
    </row>
    <row r="849" spans="1:5" s="2" customFormat="1" x14ac:dyDescent="0.25">
      <c r="A849" s="55">
        <v>317100</v>
      </c>
      <c r="B849" s="56">
        <v>7100</v>
      </c>
      <c r="C849" s="14" t="s">
        <v>422</v>
      </c>
      <c r="D849" s="61">
        <v>1908.55</v>
      </c>
      <c r="E849" s="20">
        <v>0.32525639834662656</v>
      </c>
    </row>
    <row r="850" spans="1:5" s="2" customFormat="1" x14ac:dyDescent="0.25">
      <c r="A850" s="55">
        <v>317103</v>
      </c>
      <c r="B850" s="56">
        <v>7103</v>
      </c>
      <c r="C850" s="14" t="s">
        <v>872</v>
      </c>
      <c r="D850" s="61">
        <v>1572.21</v>
      </c>
      <c r="E850" s="20">
        <v>0.26793710515551061</v>
      </c>
    </row>
    <row r="851" spans="1:5" s="2" customFormat="1" x14ac:dyDescent="0.25">
      <c r="A851" s="55">
        <v>317107</v>
      </c>
      <c r="B851" s="56">
        <v>7107</v>
      </c>
      <c r="C851" s="14" t="s">
        <v>423</v>
      </c>
      <c r="D851" s="61">
        <v>635.23</v>
      </c>
      <c r="E851" s="20">
        <v>0.10825633172918059</v>
      </c>
    </row>
    <row r="852" spans="1:5" s="2" customFormat="1" x14ac:dyDescent="0.25">
      <c r="A852" s="55">
        <v>317110</v>
      </c>
      <c r="B852" s="56">
        <v>7110</v>
      </c>
      <c r="C852" s="14" t="s">
        <v>873</v>
      </c>
      <c r="D852" s="61">
        <v>1030.6400000000001</v>
      </c>
      <c r="E852" s="20">
        <v>0.17564237478293324</v>
      </c>
    </row>
    <row r="853" spans="1:5" s="2" customFormat="1" x14ac:dyDescent="0.25">
      <c r="A853" s="55">
        <v>317115</v>
      </c>
      <c r="B853" s="56">
        <v>7115</v>
      </c>
      <c r="C853" s="14" t="s">
        <v>424</v>
      </c>
      <c r="D853" s="61">
        <v>113.79</v>
      </c>
      <c r="E853" s="20">
        <v>1.9392169745546427E-2</v>
      </c>
    </row>
    <row r="854" spans="1:5" s="2" customFormat="1" x14ac:dyDescent="0.25">
      <c r="A854" s="55">
        <v>317120</v>
      </c>
      <c r="B854" s="56">
        <v>7120</v>
      </c>
      <c r="C854" s="14" t="s">
        <v>425</v>
      </c>
      <c r="D854" s="61">
        <v>70.98</v>
      </c>
      <c r="E854" s="20">
        <v>1.2096460220923505E-2</v>
      </c>
    </row>
    <row r="855" spans="1:5" s="2" customFormat="1" x14ac:dyDescent="0.25">
      <c r="A855" s="55">
        <v>317130</v>
      </c>
      <c r="B855" s="56">
        <v>7130</v>
      </c>
      <c r="C855" s="14" t="s">
        <v>874</v>
      </c>
      <c r="D855" s="61">
        <v>300.14999999999998</v>
      </c>
      <c r="E855" s="20">
        <v>5.1151768601157922E-2</v>
      </c>
    </row>
    <row r="856" spans="1:5" s="2" customFormat="1" x14ac:dyDescent="0.25">
      <c r="A856" s="55">
        <v>317140</v>
      </c>
      <c r="B856" s="56">
        <v>7140</v>
      </c>
      <c r="C856" s="14" t="s">
        <v>426</v>
      </c>
      <c r="D856" s="61">
        <v>112.99</v>
      </c>
      <c r="E856" s="20">
        <v>1.925583319755067E-2</v>
      </c>
    </row>
    <row r="857" spans="1:5" s="2" customFormat="1" x14ac:dyDescent="0.25">
      <c r="A857" s="55">
        <v>317150</v>
      </c>
      <c r="B857" s="56">
        <v>7150</v>
      </c>
      <c r="C857" s="14" t="s">
        <v>427</v>
      </c>
      <c r="D857" s="61">
        <v>171.74</v>
      </c>
      <c r="E857" s="20">
        <v>2.9268048440989049E-2</v>
      </c>
    </row>
    <row r="858" spans="1:5" s="2" customFormat="1" x14ac:dyDescent="0.25">
      <c r="A858" s="55">
        <v>317160</v>
      </c>
      <c r="B858" s="56">
        <v>7160</v>
      </c>
      <c r="C858" s="14" t="s">
        <v>440</v>
      </c>
      <c r="D858" s="61">
        <v>871.03</v>
      </c>
      <c r="E858" s="20">
        <v>0.14844152925092982</v>
      </c>
    </row>
    <row r="859" spans="1:5" s="2" customFormat="1" x14ac:dyDescent="0.25">
      <c r="A859" s="55">
        <v>317170</v>
      </c>
      <c r="B859" s="56">
        <v>7170</v>
      </c>
      <c r="C859" s="14" t="s">
        <v>875</v>
      </c>
      <c r="D859" s="61">
        <v>327.27</v>
      </c>
      <c r="E859" s="20">
        <v>5.5773577578214072E-2</v>
      </c>
    </row>
    <row r="860" spans="1:5" s="2" customFormat="1" x14ac:dyDescent="0.25">
      <c r="A860" s="55">
        <v>317180</v>
      </c>
      <c r="B860" s="56">
        <v>7180</v>
      </c>
      <c r="C860" s="14" t="s">
        <v>876</v>
      </c>
      <c r="D860" s="61">
        <v>440.02</v>
      </c>
      <c r="E860" s="20">
        <v>7.4988509811366011E-2</v>
      </c>
    </row>
    <row r="861" spans="1:5" s="2" customFormat="1" x14ac:dyDescent="0.25">
      <c r="A861" s="55">
        <v>317190</v>
      </c>
      <c r="B861" s="56">
        <v>7190</v>
      </c>
      <c r="C861" s="14" t="s">
        <v>877</v>
      </c>
      <c r="D861" s="61">
        <v>281.97000000000003</v>
      </c>
      <c r="E861" s="20">
        <v>4.8053520547954365E-2</v>
      </c>
    </row>
    <row r="862" spans="1:5" s="2" customFormat="1" x14ac:dyDescent="0.25">
      <c r="A862" s="55">
        <v>317200</v>
      </c>
      <c r="B862" s="56">
        <v>7200</v>
      </c>
      <c r="C862" s="14" t="s">
        <v>502</v>
      </c>
      <c r="D862" s="61">
        <v>244.11</v>
      </c>
      <c r="E862" s="20">
        <v>4.1601393414055179E-2</v>
      </c>
    </row>
    <row r="863" spans="1:5" s="2" customFormat="1" x14ac:dyDescent="0.25">
      <c r="A863" s="55">
        <v>317210</v>
      </c>
      <c r="B863" s="56">
        <v>7210</v>
      </c>
      <c r="C863" s="14" t="s">
        <v>428</v>
      </c>
      <c r="D863" s="61">
        <v>207.96</v>
      </c>
      <c r="E863" s="20">
        <v>3.5440685651496925E-2</v>
      </c>
    </row>
    <row r="864" spans="1:5" s="2" customFormat="1" x14ac:dyDescent="0.25">
      <c r="A864" s="55">
        <v>317220</v>
      </c>
      <c r="B864" s="56">
        <v>7220</v>
      </c>
      <c r="C864" s="14" t="s">
        <v>429</v>
      </c>
      <c r="D864" s="61">
        <v>102.17</v>
      </c>
      <c r="E864" s="20">
        <v>1.7411881385908066E-2</v>
      </c>
    </row>
    <row r="865" spans="1:15" s="2" customFormat="1" hidden="1" x14ac:dyDescent="0.25">
      <c r="A865" s="57"/>
      <c r="B865" s="57"/>
      <c r="C865" s="57"/>
      <c r="D865" s="19"/>
      <c r="E865" s="20"/>
    </row>
    <row r="866" spans="1:15" x14ac:dyDescent="0.25">
      <c r="A866" s="77" t="s">
        <v>886</v>
      </c>
      <c r="B866" s="78"/>
      <c r="C866" s="78"/>
      <c r="D866" s="63">
        <f>SUM(D12:D864)</f>
        <v>586783.2299999994</v>
      </c>
      <c r="E866" s="64">
        <f>SUM(E12:E864)</f>
        <v>99.999999999999901</v>
      </c>
    </row>
    <row r="867" spans="1:15" ht="15.75" x14ac:dyDescent="0.25">
      <c r="A867" s="7" t="s">
        <v>878</v>
      </c>
      <c r="B867" s="8" t="s">
        <v>910</v>
      </c>
    </row>
    <row r="868" spans="1:15" ht="15.75" customHeight="1" x14ac:dyDescent="0.25">
      <c r="A868" s="7" t="s">
        <v>885</v>
      </c>
      <c r="B868" s="72" t="s">
        <v>909</v>
      </c>
      <c r="C868" s="72"/>
      <c r="D868" s="72"/>
      <c r="E868" s="72"/>
      <c r="F868" s="72"/>
      <c r="G868" s="72"/>
      <c r="H868" s="72"/>
      <c r="I868" s="72"/>
      <c r="J868" s="72"/>
      <c r="K868" s="72"/>
      <c r="L868" s="17"/>
      <c r="M868" s="17"/>
      <c r="N868" s="17"/>
      <c r="O868" s="17"/>
    </row>
    <row r="869" spans="1:15" ht="15.75" customHeight="1" x14ac:dyDescent="0.25">
      <c r="A869" s="66" t="s">
        <v>913</v>
      </c>
      <c r="B869" s="67" t="s">
        <v>914</v>
      </c>
      <c r="C869" s="65"/>
      <c r="D869" s="65"/>
      <c r="E869" s="65"/>
      <c r="F869" s="65"/>
      <c r="G869" s="65"/>
      <c r="H869" s="65"/>
      <c r="I869" s="65"/>
      <c r="J869" s="65"/>
      <c r="K869" s="65"/>
      <c r="L869" s="17"/>
      <c r="M869" s="17"/>
      <c r="N869" s="17"/>
      <c r="O869" s="17"/>
    </row>
    <row r="870" spans="1:15" ht="15" customHeight="1" thickBot="1" x14ac:dyDescent="0.3">
      <c r="C870" s="17"/>
      <c r="D870" s="17"/>
      <c r="E870" s="17"/>
      <c r="L870" s="17"/>
      <c r="M870" s="17"/>
      <c r="N870" s="17"/>
      <c r="O870" s="17"/>
    </row>
    <row r="871" spans="1:15" ht="2.1" customHeight="1" thickBot="1" x14ac:dyDescent="0.3">
      <c r="A871" s="62"/>
      <c r="B871" s="62"/>
      <c r="C871" s="62"/>
      <c r="D871" s="62"/>
      <c r="E871" s="62"/>
    </row>
    <row r="872" spans="1:15" ht="2.1" customHeight="1" x14ac:dyDescent="0.25"/>
  </sheetData>
  <sortState ref="A12:N487">
    <sortCondition ref="A12:A487"/>
  </sortState>
  <mergeCells count="9">
    <mergeCell ref="G3:G4"/>
    <mergeCell ref="E3:E4"/>
    <mergeCell ref="I3:I4"/>
    <mergeCell ref="B868:K868"/>
    <mergeCell ref="G16:I16"/>
    <mergeCell ref="A8:E8"/>
    <mergeCell ref="A9:E9"/>
    <mergeCell ref="A10:E10"/>
    <mergeCell ref="A866:C866"/>
  </mergeCells>
  <dataValidations count="1">
    <dataValidation type="list" allowBlank="1" showInputMessage="1" showErrorMessage="1" sqref="E3:E4">
      <formula1>$Q$26:$Q$41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91"/>
  <sheetViews>
    <sheetView showGridLines="0" zoomScale="115" zoomScaleNormal="115" zoomScaleSheetLayoutView="85" zoomScalePageLayoutView="85" workbookViewId="0">
      <selection activeCell="E12" sqref="E12:G12"/>
    </sheetView>
  </sheetViews>
  <sheetFormatPr defaultRowHeight="15" x14ac:dyDescent="0.25"/>
  <cols>
    <col min="1" max="1" width="4.42578125" style="1" customWidth="1"/>
    <col min="2" max="2" width="1.28515625" style="1" customWidth="1"/>
    <col min="3" max="3" width="29.85546875" style="1" customWidth="1"/>
    <col min="4" max="4" width="1.28515625" style="1" customWidth="1"/>
    <col min="5" max="5" width="26.140625" style="1" bestFit="1" customWidth="1"/>
    <col min="6" max="6" width="18" style="1" bestFit="1" customWidth="1"/>
    <col min="7" max="7" width="18" style="1" customWidth="1"/>
    <col min="8" max="8" width="1.5703125" style="1" customWidth="1"/>
    <col min="9" max="9" width="21" style="1" bestFit="1" customWidth="1"/>
    <col min="10" max="10" width="25.85546875" style="1" bestFit="1" customWidth="1"/>
    <col min="11" max="11" width="14.28515625" style="1" customWidth="1"/>
    <col min="12" max="12" width="13.85546875" hidden="1" customWidth="1"/>
    <col min="13" max="13" width="1.5703125" style="1" customWidth="1"/>
    <col min="14" max="15" width="15.28515625" style="1" customWidth="1"/>
    <col min="16" max="16" width="15.28515625" style="1" bestFit="1" customWidth="1"/>
    <col min="17" max="17" width="4" style="1" customWidth="1"/>
    <col min="18" max="18" width="29.7109375" style="1" customWidth="1"/>
    <col min="19" max="19" width="9.140625" style="1" customWidth="1"/>
    <col min="20" max="20" width="9.140625" style="1"/>
    <col min="21" max="22" width="9.140625" style="1" hidden="1" customWidth="1"/>
    <col min="23" max="16384" width="9.140625" style="1"/>
  </cols>
  <sheetData>
    <row r="1" spans="1:17" ht="2.25" customHeight="1" x14ac:dyDescent="0.25"/>
    <row r="2" spans="1:17" x14ac:dyDescent="0.25">
      <c r="A2" s="11"/>
      <c r="B2" s="11"/>
      <c r="C2" s="11"/>
      <c r="D2" s="11"/>
      <c r="E2" s="11"/>
      <c r="F2" s="11"/>
      <c r="G2" s="11"/>
      <c r="H2" s="11"/>
    </row>
    <row r="3" spans="1:17" ht="15" customHeight="1" x14ac:dyDescent="0.25">
      <c r="A3" s="11"/>
      <c r="B3" s="11"/>
      <c r="C3" s="11"/>
      <c r="D3" s="11"/>
      <c r="E3" s="11"/>
      <c r="F3" s="85"/>
      <c r="G3" s="25"/>
      <c r="H3" s="24"/>
    </row>
    <row r="4" spans="1:17" ht="15" customHeight="1" x14ac:dyDescent="0.25">
      <c r="A4" s="11"/>
      <c r="B4" s="11"/>
      <c r="C4" s="11"/>
      <c r="D4" s="11"/>
      <c r="E4" s="11"/>
      <c r="F4" s="85"/>
      <c r="G4" s="25"/>
      <c r="H4" s="24"/>
    </row>
    <row r="5" spans="1:17" ht="15.75" thickBot="1" x14ac:dyDescent="0.3">
      <c r="A5" s="27"/>
      <c r="B5" s="27"/>
      <c r="C5" s="27"/>
      <c r="D5" s="27"/>
      <c r="E5" s="27"/>
      <c r="F5" s="27"/>
      <c r="G5" s="27"/>
      <c r="H5" s="27"/>
    </row>
    <row r="6" spans="1:17" ht="9.75" customHeight="1" x14ac:dyDescent="0.25">
      <c r="E6" s="10"/>
      <c r="F6" s="10"/>
      <c r="G6" s="10"/>
      <c r="H6" s="10"/>
    </row>
    <row r="7" spans="1:17" ht="18.75" x14ac:dyDescent="0.3">
      <c r="A7" s="84" t="s">
        <v>887</v>
      </c>
      <c r="B7" s="84"/>
      <c r="C7" s="84"/>
      <c r="D7" s="84"/>
      <c r="E7" s="84"/>
      <c r="F7" s="84"/>
      <c r="G7" s="84"/>
      <c r="H7" s="84"/>
      <c r="I7" s="38"/>
      <c r="J7" s="38"/>
      <c r="K7" s="38"/>
      <c r="L7" s="43"/>
      <c r="M7" s="38"/>
      <c r="N7" s="38"/>
      <c r="O7" s="38"/>
      <c r="P7" s="38"/>
      <c r="Q7" s="38"/>
    </row>
    <row r="8" spans="1:17" ht="18.75" x14ac:dyDescent="0.3">
      <c r="A8" s="84" t="str">
        <f>"Critério "&amp;'icms-solidário'!C6&amp;" | Dados de "&amp;'icms-solidário'!D6&amp;" | Índice de "&amp;'icms-solidário'!E6</f>
        <v>Critério Área Geográfica | Dados de 2022 | Índice de 2023</v>
      </c>
      <c r="B8" s="84"/>
      <c r="C8" s="84"/>
      <c r="D8" s="84"/>
      <c r="E8" s="84"/>
      <c r="F8" s="84"/>
      <c r="G8" s="84"/>
      <c r="H8" s="84"/>
      <c r="I8" s="38"/>
      <c r="J8" s="38"/>
      <c r="K8" s="38"/>
      <c r="L8" s="43"/>
      <c r="M8" s="38"/>
      <c r="N8" s="38"/>
      <c r="O8" s="38"/>
      <c r="P8" s="38"/>
      <c r="Q8" s="38"/>
    </row>
    <row r="9" spans="1:17" ht="18.75" customHeight="1" x14ac:dyDescent="0.3">
      <c r="A9" s="88" t="s">
        <v>897</v>
      </c>
      <c r="B9" s="88"/>
      <c r="C9" s="88"/>
      <c r="D9" s="88"/>
      <c r="E9" s="88"/>
      <c r="F9" s="88"/>
      <c r="G9" s="88"/>
      <c r="H9" s="88"/>
      <c r="I9" s="39"/>
      <c r="J9" s="38"/>
      <c r="K9" s="38"/>
      <c r="L9" s="43"/>
      <c r="M9" s="38"/>
      <c r="N9" s="38"/>
      <c r="O9" s="39"/>
      <c r="P9" s="39"/>
      <c r="Q9" s="39"/>
    </row>
    <row r="10" spans="1:17" ht="10.5" customHeigh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23"/>
      <c r="K10" s="23"/>
      <c r="L10" s="43"/>
      <c r="M10" s="23"/>
      <c r="N10" s="23"/>
      <c r="O10" s="18"/>
      <c r="P10" s="18"/>
      <c r="Q10" s="18"/>
    </row>
    <row r="11" spans="1:17" ht="10.5" customHeight="1" x14ac:dyDescent="0.25">
      <c r="B11" s="40"/>
      <c r="C11" s="40"/>
      <c r="D11" s="13"/>
      <c r="E11" s="13"/>
      <c r="F11" s="13"/>
      <c r="G11" s="13"/>
      <c r="H11" s="13"/>
      <c r="I11" s="18"/>
      <c r="J11" s="23"/>
      <c r="K11" s="23"/>
      <c r="L11" s="43"/>
      <c r="M11" s="23"/>
      <c r="N11" s="23"/>
      <c r="O11" s="13"/>
      <c r="P11" s="13"/>
      <c r="Q11" s="13"/>
    </row>
    <row r="12" spans="1:17" ht="18.75" customHeight="1" x14ac:dyDescent="0.25">
      <c r="A12" s="40"/>
      <c r="B12" s="40"/>
      <c r="C12" s="40" t="s">
        <v>902</v>
      </c>
      <c r="D12" s="13"/>
      <c r="E12" s="90"/>
      <c r="F12" s="90"/>
      <c r="G12" s="90"/>
      <c r="H12" s="13"/>
      <c r="I12" s="18"/>
      <c r="J12" s="23"/>
      <c r="L12" s="41" t="s">
        <v>503</v>
      </c>
      <c r="M12" s="23"/>
      <c r="N12" s="23"/>
      <c r="O12" s="13"/>
      <c r="P12" s="13"/>
      <c r="Q12" s="13"/>
    </row>
    <row r="13" spans="1:17" ht="18.75" customHeight="1" x14ac:dyDescent="0.25">
      <c r="A13" s="40"/>
      <c r="B13" s="40"/>
      <c r="C13" s="40"/>
      <c r="D13" s="22"/>
      <c r="E13" s="22"/>
      <c r="F13" s="22"/>
      <c r="G13" s="22"/>
      <c r="H13" s="13"/>
      <c r="I13" s="18"/>
      <c r="J13" s="23"/>
      <c r="L13" s="41" t="s">
        <v>539</v>
      </c>
      <c r="M13" s="23"/>
      <c r="N13" s="23"/>
      <c r="O13" s="13"/>
      <c r="P13" s="13"/>
      <c r="Q13" s="13"/>
    </row>
    <row r="14" spans="1:17" ht="18.75" customHeight="1" x14ac:dyDescent="0.25">
      <c r="A14" s="13"/>
      <c r="B14" s="13"/>
      <c r="C14" s="22"/>
      <c r="D14" s="13"/>
      <c r="E14" s="13"/>
      <c r="F14" s="13"/>
      <c r="G14" s="13"/>
      <c r="H14" s="13"/>
      <c r="I14" s="13"/>
      <c r="J14" s="23"/>
      <c r="L14" s="41" t="s">
        <v>25</v>
      </c>
      <c r="M14" s="23"/>
      <c r="N14" s="23"/>
      <c r="O14" s="13"/>
      <c r="P14" s="13"/>
      <c r="Q14" s="13"/>
    </row>
    <row r="15" spans="1:17" ht="3.75" customHeight="1" x14ac:dyDescent="0.25">
      <c r="A15" s="13"/>
      <c r="B15" s="13"/>
      <c r="C15" s="22"/>
      <c r="D15" s="13"/>
      <c r="E15" s="13"/>
      <c r="F15" s="13"/>
      <c r="G15" s="13"/>
      <c r="H15" s="13"/>
      <c r="I15" s="13"/>
      <c r="J15" s="23"/>
      <c r="L15" s="41" t="s">
        <v>26</v>
      </c>
      <c r="M15" s="23"/>
      <c r="N15" s="23"/>
      <c r="O15" s="13"/>
      <c r="P15" s="13"/>
      <c r="Q15" s="13"/>
    </row>
    <row r="16" spans="1:17" ht="9" customHeight="1" x14ac:dyDescent="0.25">
      <c r="A16" s="13"/>
      <c r="B16" s="13"/>
      <c r="C16" s="35"/>
      <c r="D16" s="13"/>
      <c r="E16" s="26"/>
      <c r="F16" s="13"/>
      <c r="G16" s="13"/>
      <c r="H16" s="13"/>
      <c r="I16" s="13"/>
      <c r="J16" s="23"/>
      <c r="L16" s="41" t="s">
        <v>540</v>
      </c>
      <c r="M16" s="23"/>
      <c r="N16" s="23"/>
      <c r="O16" s="13"/>
      <c r="P16" s="13"/>
      <c r="Q16" s="13"/>
    </row>
    <row r="17" spans="1:17" ht="18.75" customHeight="1" x14ac:dyDescent="0.25">
      <c r="A17" s="13"/>
      <c r="B17" s="13"/>
      <c r="C17" s="36" t="s">
        <v>892</v>
      </c>
      <c r="D17" s="13"/>
      <c r="E17" s="89" t="str">
        <f>IF(AND(E12&lt;&gt;"",ISNONTEXT(E12)),VLOOKUP(E12,'icms-solidário'!A12:C864,3,FALSE),IF(ISTEXT(E12),VLOOKUP(E12,'icms-solidário'!C12:C864,1,FALSE),""))</f>
        <v/>
      </c>
      <c r="F17" s="89"/>
      <c r="G17" s="89"/>
      <c r="H17" s="13"/>
      <c r="I17" s="13"/>
      <c r="J17" s="23"/>
      <c r="L17" s="41" t="s">
        <v>541</v>
      </c>
      <c r="M17" s="23"/>
      <c r="N17" s="23"/>
      <c r="O17" s="13"/>
      <c r="P17" s="13"/>
      <c r="Q17" s="13"/>
    </row>
    <row r="18" spans="1:17" ht="3.75" customHeight="1" x14ac:dyDescent="0.25">
      <c r="A18" s="13"/>
      <c r="B18" s="13"/>
      <c r="C18" s="37"/>
      <c r="D18" s="13"/>
      <c r="E18" s="33"/>
      <c r="F18" s="34"/>
      <c r="G18" s="34"/>
      <c r="H18" s="13"/>
      <c r="I18" s="13"/>
      <c r="J18" s="23"/>
      <c r="L18" s="41" t="s">
        <v>542</v>
      </c>
      <c r="M18" s="23"/>
      <c r="N18" s="23"/>
      <c r="O18" s="13"/>
      <c r="P18" s="13"/>
      <c r="Q18" s="13"/>
    </row>
    <row r="19" spans="1:17" ht="18.75" customHeight="1" x14ac:dyDescent="0.25">
      <c r="A19" s="13"/>
      <c r="B19" s="13"/>
      <c r="C19" s="36" t="s">
        <v>898</v>
      </c>
      <c r="D19" s="13"/>
      <c r="E19" s="89" t="str">
        <f ca="1">IF(E17&lt;&gt;"",OFFSET('icms-solidário'!C11,MATCH(Recurso!E17,'icms-solidário'!C12:C864,0),-2),"")</f>
        <v/>
      </c>
      <c r="F19" s="89"/>
      <c r="G19" s="89"/>
      <c r="H19" s="13"/>
      <c r="I19" s="13"/>
      <c r="J19" s="23"/>
      <c r="L19" s="41" t="s">
        <v>27</v>
      </c>
      <c r="M19" s="23"/>
      <c r="N19" s="23"/>
      <c r="O19" s="13"/>
      <c r="P19" s="13"/>
      <c r="Q19" s="13"/>
    </row>
    <row r="20" spans="1:17" ht="3.75" customHeight="1" x14ac:dyDescent="0.25">
      <c r="A20" s="13"/>
      <c r="B20" s="13"/>
      <c r="C20" s="37"/>
      <c r="D20" s="13"/>
      <c r="E20" s="33"/>
      <c r="F20" s="34"/>
      <c r="G20" s="34"/>
      <c r="H20" s="13"/>
      <c r="I20" s="13"/>
      <c r="J20" s="23"/>
      <c r="L20" s="41" t="s">
        <v>543</v>
      </c>
      <c r="M20" s="23"/>
      <c r="N20" s="23"/>
      <c r="O20" s="13"/>
      <c r="P20" s="13"/>
      <c r="Q20" s="13"/>
    </row>
    <row r="21" spans="1:17" ht="18.75" customHeight="1" x14ac:dyDescent="0.25">
      <c r="A21" s="13"/>
      <c r="B21" s="13"/>
      <c r="C21" s="36" t="str">
        <f>'icms-solidário'!D11</f>
        <v>ÁREA GEOGRÁFICA 2022 (km2)</v>
      </c>
      <c r="D21" s="13"/>
      <c r="E21" s="89" t="str">
        <f>IF($E$17&lt;&gt;"",VLOOKUP($E$19,'icms-solidário'!$A$12:$E$864,4,FALSE),"")</f>
        <v/>
      </c>
      <c r="F21" s="89"/>
      <c r="G21" s="89"/>
      <c r="H21" s="13"/>
      <c r="I21" s="13"/>
      <c r="J21" s="23"/>
      <c r="L21" s="41" t="s">
        <v>544</v>
      </c>
      <c r="M21" s="23"/>
      <c r="N21" s="23"/>
      <c r="O21" s="13"/>
      <c r="P21" s="13"/>
      <c r="Q21" s="13"/>
    </row>
    <row r="22" spans="1:17" ht="3.75" customHeight="1" x14ac:dyDescent="0.25">
      <c r="A22" s="13"/>
      <c r="B22" s="13"/>
      <c r="C22" s="37"/>
      <c r="D22" s="13"/>
      <c r="E22" s="34"/>
      <c r="F22" s="34"/>
      <c r="G22" s="34"/>
      <c r="H22" s="13"/>
      <c r="I22" s="13"/>
      <c r="J22" s="23"/>
      <c r="L22" s="41" t="s">
        <v>545</v>
      </c>
      <c r="M22" s="23"/>
      <c r="N22" s="23"/>
      <c r="O22" s="13"/>
      <c r="P22" s="13"/>
      <c r="Q22" s="13"/>
    </row>
    <row r="23" spans="1:17" ht="18.75" customHeight="1" x14ac:dyDescent="0.25">
      <c r="A23" s="13"/>
      <c r="B23" s="13"/>
      <c r="C23" s="36" t="s">
        <v>889</v>
      </c>
      <c r="D23" s="13"/>
      <c r="E23" s="89" t="str">
        <f>IF($E$17&lt;&gt;"",VLOOKUP($E$19,'icms-solidário'!$A$12:$E$864,5,FALSE),"")</f>
        <v/>
      </c>
      <c r="F23" s="89"/>
      <c r="G23" s="89"/>
      <c r="H23" s="13"/>
      <c r="I23" s="13"/>
      <c r="J23" s="13"/>
      <c r="L23" s="41" t="s">
        <v>33</v>
      </c>
      <c r="M23" s="13"/>
      <c r="N23" s="13"/>
      <c r="O23" s="13"/>
      <c r="P23" s="13"/>
      <c r="Q23" s="13"/>
    </row>
    <row r="24" spans="1:17" ht="3.75" customHeight="1" x14ac:dyDescent="0.25">
      <c r="A24" s="13"/>
      <c r="B24" s="13"/>
      <c r="C24" s="22"/>
      <c r="D24" s="13"/>
      <c r="E24" s="13"/>
      <c r="F24" s="13"/>
      <c r="G24" s="13"/>
      <c r="H24" s="13"/>
      <c r="I24" s="13"/>
      <c r="J24" s="13"/>
      <c r="L24" s="41" t="s">
        <v>34</v>
      </c>
      <c r="M24" s="13"/>
      <c r="N24" s="13"/>
      <c r="O24" s="13"/>
      <c r="P24" s="13"/>
      <c r="Q24" s="13"/>
    </row>
    <row r="25" spans="1:17" ht="11.25" customHeight="1" x14ac:dyDescent="0.25">
      <c r="A25" s="13"/>
      <c r="B25" s="13"/>
      <c r="C25" s="22"/>
      <c r="D25" s="13"/>
      <c r="E25" s="13"/>
      <c r="F25" s="13"/>
      <c r="G25" s="13"/>
      <c r="H25" s="13"/>
      <c r="I25" s="13"/>
      <c r="J25" s="13"/>
      <c r="L25" s="41" t="s">
        <v>547</v>
      </c>
      <c r="M25" s="13"/>
      <c r="N25" s="13"/>
      <c r="O25" s="13"/>
      <c r="P25" s="13"/>
      <c r="Q25" s="13"/>
    </row>
    <row r="26" spans="1:17" ht="18.75" customHeight="1" x14ac:dyDescent="0.25">
      <c r="A26" s="13"/>
      <c r="B26" s="13"/>
      <c r="C26" s="22"/>
      <c r="D26" s="13"/>
      <c r="E26" s="13"/>
      <c r="F26" s="13"/>
      <c r="G26" s="13"/>
      <c r="H26" s="13"/>
      <c r="I26" s="13"/>
      <c r="J26" s="13"/>
      <c r="L26" s="41" t="s">
        <v>35</v>
      </c>
      <c r="M26" s="13"/>
      <c r="N26" s="13"/>
      <c r="O26" s="13"/>
      <c r="P26" s="13"/>
      <c r="Q26" s="13"/>
    </row>
    <row r="27" spans="1:17" ht="18.75" customHeight="1" x14ac:dyDescent="0.25">
      <c r="A27" s="13"/>
      <c r="B27" s="13"/>
      <c r="C27" s="46" t="s">
        <v>890</v>
      </c>
      <c r="D27" s="13"/>
      <c r="E27" s="82"/>
      <c r="F27" s="82"/>
      <c r="G27" s="82"/>
      <c r="H27" s="13"/>
      <c r="I27" s="13"/>
      <c r="J27" s="13"/>
      <c r="L27" s="41" t="s">
        <v>548</v>
      </c>
      <c r="M27" s="13"/>
      <c r="N27" s="13"/>
      <c r="O27" s="13"/>
      <c r="P27" s="13"/>
      <c r="Q27" s="13"/>
    </row>
    <row r="28" spans="1:17" ht="8.25" customHeight="1" x14ac:dyDescent="0.25">
      <c r="A28" s="13"/>
      <c r="B28" s="13"/>
      <c r="C28" s="80" t="s">
        <v>891</v>
      </c>
      <c r="D28" s="13"/>
      <c r="E28" s="32"/>
      <c r="F28" s="32"/>
      <c r="G28" s="32"/>
      <c r="H28" s="13"/>
      <c r="I28" s="13"/>
      <c r="J28" s="13"/>
      <c r="L28" s="41" t="s">
        <v>36</v>
      </c>
      <c r="M28" s="13"/>
      <c r="N28" s="13"/>
      <c r="O28" s="13"/>
      <c r="P28" s="13"/>
      <c r="Q28" s="13"/>
    </row>
    <row r="29" spans="1:17" ht="18.75" customHeight="1" x14ac:dyDescent="0.25">
      <c r="A29" s="13"/>
      <c r="B29" s="13"/>
      <c r="C29" s="80"/>
      <c r="D29" s="13"/>
      <c r="E29" s="82"/>
      <c r="F29" s="82"/>
      <c r="G29" s="82"/>
      <c r="H29" s="13"/>
      <c r="I29" s="13"/>
      <c r="J29" s="13"/>
      <c r="L29" s="41" t="s">
        <v>37</v>
      </c>
      <c r="M29" s="13"/>
      <c r="N29" s="13"/>
      <c r="O29" s="13"/>
      <c r="P29" s="13"/>
      <c r="Q29" s="13"/>
    </row>
    <row r="30" spans="1:17" ht="8.25" customHeight="1" x14ac:dyDescent="0.25">
      <c r="A30" s="13"/>
      <c r="B30" s="13"/>
      <c r="C30" s="80"/>
      <c r="D30" s="13"/>
      <c r="E30" s="44"/>
      <c r="F30" s="32"/>
      <c r="G30" s="32"/>
      <c r="H30" s="13"/>
      <c r="I30" s="13"/>
      <c r="J30" s="13"/>
      <c r="L30" s="41" t="s">
        <v>549</v>
      </c>
      <c r="M30" s="13"/>
      <c r="N30" s="13"/>
      <c r="O30" s="13"/>
      <c r="P30" s="13"/>
      <c r="Q30" s="13"/>
    </row>
    <row r="31" spans="1:17" ht="18.75" customHeight="1" x14ac:dyDescent="0.25">
      <c r="A31" s="13"/>
      <c r="B31" s="13"/>
      <c r="C31" s="46" t="s">
        <v>894</v>
      </c>
      <c r="D31" s="13"/>
      <c r="E31" s="81"/>
      <c r="F31" s="81"/>
      <c r="G31" s="81"/>
      <c r="H31" s="13"/>
      <c r="I31" s="13"/>
      <c r="J31" s="13"/>
      <c r="L31" s="41" t="s">
        <v>442</v>
      </c>
      <c r="M31" s="13"/>
      <c r="N31" s="13"/>
      <c r="O31" s="13"/>
      <c r="P31" s="13"/>
      <c r="Q31" s="13"/>
    </row>
    <row r="32" spans="1:17" ht="8.25" customHeight="1" x14ac:dyDescent="0.25">
      <c r="A32" s="13"/>
      <c r="B32" s="13"/>
      <c r="C32" s="46"/>
      <c r="D32" s="13"/>
      <c r="E32" s="44"/>
      <c r="F32" s="32"/>
      <c r="G32" s="32"/>
      <c r="H32" s="13"/>
      <c r="I32" s="13"/>
      <c r="J32" s="13"/>
      <c r="L32" s="41" t="s">
        <v>480</v>
      </c>
      <c r="M32" s="13"/>
      <c r="N32" s="13"/>
      <c r="O32" s="13"/>
      <c r="P32" s="13"/>
      <c r="Q32" s="13"/>
    </row>
    <row r="33" spans="1:17" ht="18.75" customHeight="1" x14ac:dyDescent="0.25">
      <c r="A33" s="13"/>
      <c r="B33" s="13"/>
      <c r="C33" s="46" t="s">
        <v>895</v>
      </c>
      <c r="D33" s="13"/>
      <c r="E33" s="86"/>
      <c r="F33" s="87"/>
      <c r="G33" s="87"/>
      <c r="H33" s="13"/>
      <c r="I33" s="13"/>
      <c r="J33" s="13"/>
      <c r="L33" s="41" t="s">
        <v>38</v>
      </c>
      <c r="M33" s="13"/>
      <c r="N33" s="13"/>
      <c r="O33" s="13"/>
      <c r="P33" s="13"/>
      <c r="Q33" s="13"/>
    </row>
    <row r="34" spans="1:17" ht="8.25" customHeight="1" x14ac:dyDescent="0.25">
      <c r="A34" s="13"/>
      <c r="B34" s="13"/>
      <c r="C34" s="46"/>
      <c r="D34" s="13"/>
      <c r="E34" s="44"/>
      <c r="F34" s="32"/>
      <c r="G34" s="32"/>
      <c r="H34" s="13"/>
      <c r="I34" s="13"/>
      <c r="J34" s="13"/>
      <c r="L34" s="41" t="s">
        <v>550</v>
      </c>
      <c r="M34" s="13"/>
      <c r="N34" s="13"/>
      <c r="O34" s="13"/>
      <c r="P34" s="13"/>
      <c r="Q34" s="13"/>
    </row>
    <row r="35" spans="1:17" ht="18.75" customHeight="1" x14ac:dyDescent="0.25">
      <c r="A35" s="13"/>
      <c r="B35" s="13"/>
      <c r="C35" s="80" t="s">
        <v>896</v>
      </c>
      <c r="D35" s="13"/>
      <c r="E35" s="83"/>
      <c r="F35" s="83"/>
      <c r="G35" s="83"/>
      <c r="H35" s="13"/>
      <c r="I35" s="13"/>
      <c r="J35" s="13"/>
      <c r="L35" s="41" t="s">
        <v>551</v>
      </c>
      <c r="M35" s="13"/>
      <c r="N35" s="13"/>
      <c r="O35" s="13"/>
      <c r="P35" s="13"/>
      <c r="Q35" s="13"/>
    </row>
    <row r="36" spans="1:17" ht="24" customHeight="1" x14ac:dyDescent="0.25">
      <c r="A36" s="13"/>
      <c r="B36" s="13"/>
      <c r="C36" s="80"/>
      <c r="D36" s="13"/>
      <c r="E36" s="83"/>
      <c r="F36" s="83"/>
      <c r="G36" s="83"/>
      <c r="H36" s="13"/>
      <c r="I36" s="13"/>
      <c r="J36" s="13"/>
      <c r="L36" s="41" t="s">
        <v>552</v>
      </c>
      <c r="M36" s="13"/>
      <c r="N36" s="13"/>
      <c r="O36" s="13"/>
      <c r="P36" s="13"/>
      <c r="Q36" s="13"/>
    </row>
    <row r="37" spans="1:17" ht="24" customHeight="1" x14ac:dyDescent="0.25">
      <c r="A37" s="13"/>
      <c r="B37" s="13"/>
      <c r="C37" s="80"/>
      <c r="D37" s="13"/>
      <c r="E37" s="83"/>
      <c r="F37" s="83"/>
      <c r="G37" s="83"/>
      <c r="H37" s="13"/>
      <c r="I37" s="13"/>
      <c r="J37" s="13"/>
      <c r="L37" s="41" t="s">
        <v>553</v>
      </c>
      <c r="M37" s="13"/>
      <c r="N37" s="13"/>
      <c r="O37" s="13"/>
      <c r="P37" s="13"/>
      <c r="Q37" s="13"/>
    </row>
    <row r="38" spans="1:17" ht="18.75" customHeight="1" x14ac:dyDescent="0.25">
      <c r="A38" s="13"/>
      <c r="B38" s="13"/>
      <c r="C38" s="80"/>
      <c r="D38" s="13"/>
      <c r="E38" s="83"/>
      <c r="F38" s="83"/>
      <c r="G38" s="83"/>
      <c r="H38" s="13"/>
      <c r="I38" s="13"/>
      <c r="J38" s="13"/>
      <c r="L38" s="41" t="s">
        <v>554</v>
      </c>
      <c r="M38" s="13"/>
      <c r="N38" s="13"/>
      <c r="O38" s="13"/>
      <c r="P38" s="13"/>
      <c r="Q38" s="13"/>
    </row>
    <row r="39" spans="1:17" ht="8.25" customHeight="1" x14ac:dyDescent="0.25">
      <c r="A39" s="13"/>
      <c r="B39" s="13"/>
      <c r="C39" s="46"/>
      <c r="D39" s="13"/>
      <c r="E39" s="21"/>
      <c r="F39" s="13"/>
      <c r="G39" s="13"/>
      <c r="H39" s="13"/>
      <c r="I39" s="13"/>
      <c r="J39" s="13"/>
      <c r="L39" s="41" t="s">
        <v>555</v>
      </c>
      <c r="M39" s="13"/>
      <c r="N39" s="13"/>
      <c r="O39" s="13"/>
      <c r="P39" s="13"/>
      <c r="Q39" s="13"/>
    </row>
    <row r="40" spans="1:17" ht="39.75" customHeight="1" x14ac:dyDescent="0.25">
      <c r="A40" s="13"/>
      <c r="B40" s="13"/>
      <c r="C40" s="46" t="s">
        <v>899</v>
      </c>
      <c r="D40" s="13"/>
      <c r="E40" s="82"/>
      <c r="F40" s="82"/>
      <c r="G40" s="82"/>
      <c r="H40" s="13"/>
      <c r="I40" s="13"/>
      <c r="J40" s="13"/>
      <c r="L40" s="41" t="s">
        <v>556</v>
      </c>
      <c r="M40" s="13"/>
      <c r="N40" s="13"/>
      <c r="O40" s="13"/>
      <c r="P40" s="13"/>
      <c r="Q40" s="13"/>
    </row>
    <row r="41" spans="1:17" ht="8.25" customHeight="1" x14ac:dyDescent="0.25">
      <c r="A41" s="13"/>
      <c r="B41" s="13"/>
      <c r="C41" s="46"/>
      <c r="D41" s="13"/>
      <c r="E41" s="21"/>
      <c r="F41" s="13"/>
      <c r="G41" s="13"/>
      <c r="H41" s="13"/>
      <c r="I41" s="13"/>
      <c r="J41" s="13"/>
      <c r="L41" s="41" t="s">
        <v>555</v>
      </c>
      <c r="M41" s="13"/>
      <c r="N41" s="13"/>
      <c r="O41" s="13"/>
      <c r="P41" s="13"/>
      <c r="Q41" s="13"/>
    </row>
    <row r="42" spans="1:17" ht="18.75" customHeight="1" x14ac:dyDescent="0.25">
      <c r="A42" s="13"/>
      <c r="B42" s="13"/>
      <c r="C42" s="46" t="s">
        <v>900</v>
      </c>
      <c r="D42" s="13"/>
      <c r="E42" s="81"/>
      <c r="F42" s="81"/>
      <c r="G42" s="81"/>
      <c r="H42" s="13"/>
      <c r="I42" s="13"/>
      <c r="J42" s="13"/>
      <c r="L42" s="41" t="s">
        <v>556</v>
      </c>
      <c r="M42" s="13"/>
      <c r="N42" s="13"/>
      <c r="O42" s="13"/>
      <c r="P42" s="13"/>
      <c r="Q42" s="13"/>
    </row>
    <row r="43" spans="1:17" ht="18.75" customHeight="1" x14ac:dyDescent="0.25">
      <c r="A43" s="30"/>
      <c r="B43" s="30"/>
      <c r="C43" s="29"/>
      <c r="D43" s="30"/>
      <c r="E43" s="31"/>
      <c r="F43" s="30"/>
      <c r="G43" s="30"/>
      <c r="H43" s="13"/>
      <c r="I43" s="13"/>
      <c r="J43" s="13"/>
      <c r="L43" s="41" t="s">
        <v>39</v>
      </c>
      <c r="M43" s="13"/>
      <c r="N43" s="13"/>
      <c r="O43" s="13"/>
      <c r="P43" s="13"/>
      <c r="Q43" s="13"/>
    </row>
    <row r="44" spans="1:17" ht="18.75" customHeight="1" x14ac:dyDescent="0.25">
      <c r="A44" s="30"/>
      <c r="B44" s="30"/>
      <c r="C44" s="30"/>
      <c r="D44" s="30"/>
      <c r="E44" s="31"/>
      <c r="F44" s="30"/>
      <c r="G44" s="30"/>
      <c r="H44" s="13"/>
      <c r="I44" s="13"/>
      <c r="J44" s="13"/>
      <c r="L44" s="41" t="s">
        <v>557</v>
      </c>
      <c r="M44" s="13"/>
      <c r="N44" s="13"/>
      <c r="O44" s="13"/>
      <c r="P44" s="13"/>
      <c r="Q44" s="13"/>
    </row>
    <row r="45" spans="1:17" ht="18.75" customHeight="1" x14ac:dyDescent="0.25">
      <c r="A45" s="30"/>
      <c r="B45" s="30"/>
      <c r="C45" s="30"/>
      <c r="D45" s="30"/>
      <c r="E45" s="31"/>
      <c r="F45" s="30"/>
      <c r="G45" s="30"/>
      <c r="H45" s="13"/>
      <c r="I45" s="13"/>
      <c r="J45" s="13"/>
      <c r="L45" s="41" t="s">
        <v>40</v>
      </c>
      <c r="M45" s="13"/>
      <c r="N45" s="13"/>
      <c r="O45" s="13"/>
      <c r="P45" s="13"/>
      <c r="Q45" s="13"/>
    </row>
    <row r="46" spans="1:17" ht="18.75" customHeight="1" x14ac:dyDescent="0.25">
      <c r="A46" s="30"/>
      <c r="B46" s="30"/>
      <c r="C46" s="30"/>
      <c r="D46" s="30"/>
      <c r="E46" s="31"/>
      <c r="F46" s="30"/>
      <c r="G46" s="30"/>
      <c r="H46" s="13"/>
      <c r="I46" s="13"/>
      <c r="J46" s="13"/>
      <c r="L46" s="41" t="s">
        <v>41</v>
      </c>
      <c r="M46" s="13"/>
      <c r="N46" s="13"/>
      <c r="O46" s="13"/>
      <c r="P46" s="13"/>
      <c r="Q46" s="13"/>
    </row>
    <row r="47" spans="1:17" ht="18.75" customHeight="1" x14ac:dyDescent="0.25">
      <c r="A47" s="30"/>
      <c r="B47" s="30"/>
      <c r="C47" s="30"/>
      <c r="D47" s="30"/>
      <c r="E47" s="31"/>
      <c r="F47" s="30"/>
      <c r="G47" s="30"/>
      <c r="H47" s="13"/>
      <c r="I47" s="13"/>
      <c r="J47" s="13"/>
      <c r="L47" s="41" t="s">
        <v>42</v>
      </c>
      <c r="M47" s="13"/>
      <c r="N47" s="13"/>
      <c r="O47" s="13"/>
      <c r="P47" s="13"/>
      <c r="Q47" s="13"/>
    </row>
    <row r="48" spans="1:17" ht="18.75" customHeight="1" x14ac:dyDescent="0.25">
      <c r="A48" s="13"/>
      <c r="B48" s="13"/>
      <c r="C48" s="28" t="s">
        <v>893</v>
      </c>
      <c r="D48" s="32"/>
      <c r="E48" s="79" t="str">
        <f ca="1">"LRH-"&amp;RANDBETWEEN(100000,999999)&amp;"-AGE-2021"</f>
        <v>LRH-143007-AGE-2021</v>
      </c>
      <c r="F48" s="79"/>
      <c r="G48" s="79"/>
      <c r="H48" s="13"/>
      <c r="I48" s="13"/>
      <c r="J48" s="13"/>
      <c r="L48" s="41" t="s">
        <v>558</v>
      </c>
      <c r="M48" s="13"/>
      <c r="N48" s="13"/>
      <c r="O48" s="13"/>
      <c r="P48" s="13"/>
      <c r="Q48" s="13"/>
    </row>
    <row r="49" spans="1:17" ht="18.75" customHeight="1" x14ac:dyDescent="0.25">
      <c r="A49" s="13"/>
      <c r="B49" s="13"/>
      <c r="C49" s="28"/>
      <c r="D49" s="32"/>
      <c r="E49" s="47"/>
      <c r="F49" s="47"/>
      <c r="G49" s="47"/>
      <c r="H49" s="13"/>
      <c r="I49" s="13"/>
      <c r="J49" s="13"/>
      <c r="L49" s="41" t="s">
        <v>559</v>
      </c>
      <c r="M49" s="13"/>
      <c r="N49" s="13"/>
      <c r="O49" s="13"/>
      <c r="P49" s="13"/>
      <c r="Q49" s="13"/>
    </row>
    <row r="50" spans="1:17" ht="3.75" customHeight="1" thickBot="1" x14ac:dyDescent="0.3">
      <c r="A50" s="27"/>
      <c r="B50" s="27"/>
      <c r="C50" s="27"/>
      <c r="D50" s="27"/>
      <c r="E50" s="27"/>
      <c r="F50" s="27"/>
      <c r="G50" s="27"/>
      <c r="H50" s="27"/>
      <c r="I50" s="13"/>
      <c r="J50" s="13"/>
      <c r="L50" s="41" t="s">
        <v>560</v>
      </c>
      <c r="M50" s="13"/>
      <c r="N50" s="13"/>
      <c r="O50" s="13"/>
      <c r="P50" s="13"/>
      <c r="Q50" s="13"/>
    </row>
    <row r="51" spans="1:17" x14ac:dyDescent="0.25">
      <c r="E51" s="10"/>
      <c r="F51" s="10"/>
      <c r="G51" s="10"/>
      <c r="H51" s="10"/>
      <c r="L51" s="41" t="s">
        <v>561</v>
      </c>
    </row>
    <row r="52" spans="1:17" x14ac:dyDescent="0.25">
      <c r="L52" s="41" t="s">
        <v>43</v>
      </c>
    </row>
    <row r="53" spans="1:17" x14ac:dyDescent="0.25">
      <c r="L53" s="41" t="s">
        <v>44</v>
      </c>
    </row>
    <row r="54" spans="1:17" x14ac:dyDescent="0.25">
      <c r="L54" s="41" t="s">
        <v>45</v>
      </c>
    </row>
    <row r="55" spans="1:17" x14ac:dyDescent="0.25">
      <c r="L55" s="41" t="s">
        <v>566</v>
      </c>
    </row>
    <row r="56" spans="1:17" x14ac:dyDescent="0.25">
      <c r="L56" s="41" t="s">
        <v>61</v>
      </c>
    </row>
    <row r="57" spans="1:17" x14ac:dyDescent="0.25">
      <c r="L57" s="41" t="s">
        <v>567</v>
      </c>
    </row>
    <row r="58" spans="1:17" x14ac:dyDescent="0.25">
      <c r="L58" s="41" t="s">
        <v>62</v>
      </c>
    </row>
    <row r="59" spans="1:17" x14ac:dyDescent="0.25">
      <c r="L59" s="41" t="s">
        <v>63</v>
      </c>
    </row>
    <row r="60" spans="1:17" x14ac:dyDescent="0.25">
      <c r="L60" s="41" t="s">
        <v>64</v>
      </c>
    </row>
    <row r="61" spans="1:17" x14ac:dyDescent="0.25">
      <c r="L61" s="41" t="s">
        <v>568</v>
      </c>
    </row>
    <row r="62" spans="1:17" x14ac:dyDescent="0.25">
      <c r="L62" s="41" t="s">
        <v>445</v>
      </c>
    </row>
    <row r="63" spans="1:17" x14ac:dyDescent="0.25">
      <c r="L63" s="41" t="s">
        <v>569</v>
      </c>
    </row>
    <row r="64" spans="1:17" x14ac:dyDescent="0.25">
      <c r="L64" s="41" t="s">
        <v>65</v>
      </c>
    </row>
    <row r="65" spans="12:12" x14ac:dyDescent="0.25">
      <c r="L65" s="41" t="s">
        <v>446</v>
      </c>
    </row>
    <row r="66" spans="12:12" x14ac:dyDescent="0.25">
      <c r="L66" s="41" t="s">
        <v>430</v>
      </c>
    </row>
    <row r="67" spans="12:12" x14ac:dyDescent="0.25">
      <c r="L67" s="41" t="s">
        <v>482</v>
      </c>
    </row>
    <row r="68" spans="12:12" x14ac:dyDescent="0.25">
      <c r="L68" s="41" t="s">
        <v>483</v>
      </c>
    </row>
    <row r="69" spans="12:12" x14ac:dyDescent="0.25">
      <c r="L69" s="41" t="s">
        <v>66</v>
      </c>
    </row>
    <row r="70" spans="12:12" x14ac:dyDescent="0.25">
      <c r="L70" s="41" t="s">
        <v>67</v>
      </c>
    </row>
    <row r="71" spans="12:12" x14ac:dyDescent="0.25">
      <c r="L71" s="41" t="s">
        <v>68</v>
      </c>
    </row>
    <row r="72" spans="12:12" x14ac:dyDescent="0.25">
      <c r="L72" s="41" t="s">
        <v>570</v>
      </c>
    </row>
    <row r="73" spans="12:12" x14ac:dyDescent="0.25">
      <c r="L73" s="41" t="s">
        <v>447</v>
      </c>
    </row>
    <row r="74" spans="12:12" x14ac:dyDescent="0.25">
      <c r="L74" s="41" t="s">
        <v>431</v>
      </c>
    </row>
    <row r="75" spans="12:12" x14ac:dyDescent="0.25">
      <c r="L75" s="41" t="s">
        <v>69</v>
      </c>
    </row>
    <row r="76" spans="12:12" x14ac:dyDescent="0.25">
      <c r="L76" s="41" t="s">
        <v>70</v>
      </c>
    </row>
    <row r="77" spans="12:12" x14ac:dyDescent="0.25">
      <c r="L77" s="41" t="s">
        <v>571</v>
      </c>
    </row>
    <row r="78" spans="12:12" x14ac:dyDescent="0.25">
      <c r="L78" s="41" t="s">
        <v>572</v>
      </c>
    </row>
    <row r="79" spans="12:12" x14ac:dyDescent="0.25">
      <c r="L79" s="41" t="s">
        <v>573</v>
      </c>
    </row>
    <row r="80" spans="12:12" x14ac:dyDescent="0.25">
      <c r="L80" s="41" t="s">
        <v>574</v>
      </c>
    </row>
    <row r="81" spans="12:12" x14ac:dyDescent="0.25">
      <c r="L81" s="41" t="s">
        <v>575</v>
      </c>
    </row>
    <row r="82" spans="12:12" x14ac:dyDescent="0.25">
      <c r="L82" s="41" t="s">
        <v>71</v>
      </c>
    </row>
    <row r="83" spans="12:12" x14ac:dyDescent="0.25">
      <c r="L83" s="41" t="s">
        <v>576</v>
      </c>
    </row>
    <row r="84" spans="12:12" x14ac:dyDescent="0.25">
      <c r="L84" s="41" t="s">
        <v>577</v>
      </c>
    </row>
    <row r="85" spans="12:12" x14ac:dyDescent="0.25">
      <c r="L85" s="41" t="s">
        <v>72</v>
      </c>
    </row>
    <row r="86" spans="12:12" x14ac:dyDescent="0.25">
      <c r="L86" s="41" t="s">
        <v>73</v>
      </c>
    </row>
    <row r="87" spans="12:12" x14ac:dyDescent="0.25">
      <c r="L87" s="41" t="s">
        <v>74</v>
      </c>
    </row>
    <row r="88" spans="12:12" x14ac:dyDescent="0.25">
      <c r="L88" s="41" t="s">
        <v>75</v>
      </c>
    </row>
    <row r="89" spans="12:12" x14ac:dyDescent="0.25">
      <c r="L89" s="41" t="s">
        <v>76</v>
      </c>
    </row>
    <row r="90" spans="12:12" x14ac:dyDescent="0.25">
      <c r="L90" s="41" t="s">
        <v>432</v>
      </c>
    </row>
    <row r="91" spans="12:12" x14ac:dyDescent="0.25">
      <c r="L91" s="41" t="s">
        <v>448</v>
      </c>
    </row>
    <row r="92" spans="12:12" x14ac:dyDescent="0.25">
      <c r="L92" s="41" t="s">
        <v>77</v>
      </c>
    </row>
    <row r="93" spans="12:12" x14ac:dyDescent="0.25">
      <c r="L93" s="41" t="s">
        <v>578</v>
      </c>
    </row>
    <row r="94" spans="12:12" x14ac:dyDescent="0.25">
      <c r="L94" s="41" t="s">
        <v>579</v>
      </c>
    </row>
    <row r="95" spans="12:12" x14ac:dyDescent="0.25">
      <c r="L95" s="41" t="s">
        <v>78</v>
      </c>
    </row>
    <row r="96" spans="12:12" x14ac:dyDescent="0.25">
      <c r="L96" s="41" t="s">
        <v>79</v>
      </c>
    </row>
    <row r="97" spans="12:12" x14ac:dyDescent="0.25">
      <c r="L97" s="41" t="s">
        <v>80</v>
      </c>
    </row>
    <row r="98" spans="12:12" x14ac:dyDescent="0.25">
      <c r="L98" s="41" t="s">
        <v>81</v>
      </c>
    </row>
    <row r="99" spans="12:12" x14ac:dyDescent="0.25">
      <c r="L99" s="41" t="s">
        <v>82</v>
      </c>
    </row>
    <row r="100" spans="12:12" x14ac:dyDescent="0.25">
      <c r="L100" s="41" t="s">
        <v>580</v>
      </c>
    </row>
    <row r="101" spans="12:12" x14ac:dyDescent="0.25">
      <c r="L101" s="41" t="s">
        <v>83</v>
      </c>
    </row>
    <row r="102" spans="12:12" x14ac:dyDescent="0.25">
      <c r="L102" s="41" t="s">
        <v>581</v>
      </c>
    </row>
    <row r="103" spans="12:12" x14ac:dyDescent="0.25">
      <c r="L103" s="41" t="s">
        <v>84</v>
      </c>
    </row>
    <row r="104" spans="12:12" x14ac:dyDescent="0.25">
      <c r="L104" s="41" t="s">
        <v>85</v>
      </c>
    </row>
    <row r="105" spans="12:12" x14ac:dyDescent="0.25">
      <c r="L105" s="41" t="s">
        <v>86</v>
      </c>
    </row>
    <row r="106" spans="12:12" x14ac:dyDescent="0.25">
      <c r="L106" s="41" t="s">
        <v>87</v>
      </c>
    </row>
    <row r="107" spans="12:12" x14ac:dyDescent="0.25">
      <c r="L107" s="41" t="s">
        <v>88</v>
      </c>
    </row>
    <row r="108" spans="12:12" x14ac:dyDescent="0.25">
      <c r="L108" s="41" t="s">
        <v>484</v>
      </c>
    </row>
    <row r="109" spans="12:12" x14ac:dyDescent="0.25">
      <c r="L109" s="41" t="s">
        <v>89</v>
      </c>
    </row>
    <row r="110" spans="12:12" x14ac:dyDescent="0.25">
      <c r="L110" s="41" t="s">
        <v>90</v>
      </c>
    </row>
    <row r="111" spans="12:12" x14ac:dyDescent="0.25">
      <c r="L111" s="41" t="s">
        <v>91</v>
      </c>
    </row>
    <row r="112" spans="12:12" x14ac:dyDescent="0.25">
      <c r="L112" s="41" t="s">
        <v>582</v>
      </c>
    </row>
    <row r="113" spans="12:12" x14ac:dyDescent="0.25">
      <c r="L113" s="41" t="s">
        <v>583</v>
      </c>
    </row>
    <row r="114" spans="12:12" x14ac:dyDescent="0.25">
      <c r="L114" s="41" t="s">
        <v>92</v>
      </c>
    </row>
    <row r="115" spans="12:12" x14ac:dyDescent="0.25">
      <c r="L115" s="41" t="s">
        <v>93</v>
      </c>
    </row>
    <row r="116" spans="12:12" x14ac:dyDescent="0.25">
      <c r="L116" s="41" t="s">
        <v>94</v>
      </c>
    </row>
    <row r="117" spans="12:12" x14ac:dyDescent="0.25">
      <c r="L117" s="41" t="s">
        <v>584</v>
      </c>
    </row>
    <row r="118" spans="12:12" x14ac:dyDescent="0.25">
      <c r="L118" s="41" t="s">
        <v>95</v>
      </c>
    </row>
    <row r="119" spans="12:12" x14ac:dyDescent="0.25">
      <c r="L119" s="41" t="s">
        <v>96</v>
      </c>
    </row>
    <row r="120" spans="12:12" x14ac:dyDescent="0.25">
      <c r="L120" s="41" t="s">
        <v>97</v>
      </c>
    </row>
    <row r="121" spans="12:12" x14ac:dyDescent="0.25">
      <c r="L121" s="41" t="s">
        <v>98</v>
      </c>
    </row>
    <row r="122" spans="12:12" x14ac:dyDescent="0.25">
      <c r="L122" s="41" t="s">
        <v>585</v>
      </c>
    </row>
    <row r="123" spans="12:12" x14ac:dyDescent="0.25">
      <c r="L123" s="41" t="s">
        <v>586</v>
      </c>
    </row>
    <row r="124" spans="12:12" x14ac:dyDescent="0.25">
      <c r="L124" s="41" t="s">
        <v>587</v>
      </c>
    </row>
    <row r="125" spans="12:12" x14ac:dyDescent="0.25">
      <c r="L125" s="41" t="s">
        <v>588</v>
      </c>
    </row>
    <row r="126" spans="12:12" x14ac:dyDescent="0.25">
      <c r="L126" s="41" t="s">
        <v>99</v>
      </c>
    </row>
    <row r="127" spans="12:12" x14ac:dyDescent="0.25">
      <c r="L127" s="41" t="s">
        <v>589</v>
      </c>
    </row>
    <row r="128" spans="12:12" x14ac:dyDescent="0.25">
      <c r="L128" s="41" t="s">
        <v>590</v>
      </c>
    </row>
    <row r="129" spans="12:12" x14ac:dyDescent="0.25">
      <c r="L129" s="41" t="s">
        <v>591</v>
      </c>
    </row>
    <row r="130" spans="12:12" x14ac:dyDescent="0.25">
      <c r="L130" s="41" t="s">
        <v>100</v>
      </c>
    </row>
    <row r="131" spans="12:12" x14ac:dyDescent="0.25">
      <c r="L131" s="41" t="s">
        <v>101</v>
      </c>
    </row>
    <row r="132" spans="12:12" x14ac:dyDescent="0.25">
      <c r="L132" s="41" t="s">
        <v>102</v>
      </c>
    </row>
    <row r="133" spans="12:12" x14ac:dyDescent="0.25">
      <c r="L133" s="41" t="s">
        <v>592</v>
      </c>
    </row>
    <row r="134" spans="12:12" x14ac:dyDescent="0.25">
      <c r="L134" s="41" t="s">
        <v>103</v>
      </c>
    </row>
    <row r="135" spans="12:12" x14ac:dyDescent="0.25">
      <c r="L135" s="41" t="s">
        <v>593</v>
      </c>
    </row>
    <row r="136" spans="12:12" x14ac:dyDescent="0.25">
      <c r="L136" s="41" t="s">
        <v>433</v>
      </c>
    </row>
    <row r="137" spans="12:12" x14ac:dyDescent="0.25">
      <c r="L137" s="41" t="s">
        <v>434</v>
      </c>
    </row>
    <row r="138" spans="12:12" x14ac:dyDescent="0.25">
      <c r="L138" s="41" t="s">
        <v>449</v>
      </c>
    </row>
    <row r="139" spans="12:12" x14ac:dyDescent="0.25">
      <c r="L139" s="41" t="s">
        <v>485</v>
      </c>
    </row>
    <row r="140" spans="12:12" x14ac:dyDescent="0.25">
      <c r="L140" s="41" t="s">
        <v>594</v>
      </c>
    </row>
    <row r="141" spans="12:12" x14ac:dyDescent="0.25">
      <c r="L141" s="41" t="s">
        <v>486</v>
      </c>
    </row>
    <row r="142" spans="12:12" x14ac:dyDescent="0.25">
      <c r="L142" s="41" t="s">
        <v>595</v>
      </c>
    </row>
    <row r="143" spans="12:12" x14ac:dyDescent="0.25">
      <c r="L143" s="41" t="s">
        <v>104</v>
      </c>
    </row>
    <row r="144" spans="12:12" x14ac:dyDescent="0.25">
      <c r="L144" s="41" t="s">
        <v>105</v>
      </c>
    </row>
    <row r="145" spans="12:12" x14ac:dyDescent="0.25">
      <c r="L145" s="41" t="s">
        <v>596</v>
      </c>
    </row>
    <row r="146" spans="12:12" x14ac:dyDescent="0.25">
      <c r="L146" s="41" t="s">
        <v>106</v>
      </c>
    </row>
    <row r="147" spans="12:12" x14ac:dyDescent="0.25">
      <c r="L147" s="41" t="s">
        <v>107</v>
      </c>
    </row>
    <row r="148" spans="12:12" x14ac:dyDescent="0.25">
      <c r="L148" s="41" t="s">
        <v>108</v>
      </c>
    </row>
    <row r="149" spans="12:12" x14ac:dyDescent="0.25">
      <c r="L149" s="41" t="s">
        <v>597</v>
      </c>
    </row>
    <row r="150" spans="12:12" x14ac:dyDescent="0.25">
      <c r="L150" s="41" t="s">
        <v>598</v>
      </c>
    </row>
    <row r="151" spans="12:12" x14ac:dyDescent="0.25">
      <c r="L151" s="41" t="s">
        <v>109</v>
      </c>
    </row>
    <row r="152" spans="12:12" x14ac:dyDescent="0.25">
      <c r="L152" s="41" t="s">
        <v>110</v>
      </c>
    </row>
    <row r="153" spans="12:12" x14ac:dyDescent="0.25">
      <c r="L153" s="41" t="s">
        <v>599</v>
      </c>
    </row>
    <row r="154" spans="12:12" x14ac:dyDescent="0.25">
      <c r="L154" s="41" t="s">
        <v>111</v>
      </c>
    </row>
    <row r="155" spans="12:12" x14ac:dyDescent="0.25">
      <c r="L155" s="41" t="s">
        <v>112</v>
      </c>
    </row>
    <row r="156" spans="12:12" x14ac:dyDescent="0.25">
      <c r="L156" s="41" t="s">
        <v>113</v>
      </c>
    </row>
    <row r="157" spans="12:12" x14ac:dyDescent="0.25">
      <c r="L157" s="41" t="s">
        <v>600</v>
      </c>
    </row>
    <row r="158" spans="12:12" x14ac:dyDescent="0.25">
      <c r="L158" s="41" t="s">
        <v>450</v>
      </c>
    </row>
    <row r="159" spans="12:12" x14ac:dyDescent="0.25">
      <c r="L159" s="41" t="s">
        <v>114</v>
      </c>
    </row>
    <row r="160" spans="12:12" x14ac:dyDescent="0.25">
      <c r="L160" s="41" t="s">
        <v>601</v>
      </c>
    </row>
    <row r="161" spans="12:12" x14ac:dyDescent="0.25">
      <c r="L161" s="41" t="s">
        <v>602</v>
      </c>
    </row>
    <row r="162" spans="12:12" x14ac:dyDescent="0.25">
      <c r="L162" s="41" t="s">
        <v>487</v>
      </c>
    </row>
    <row r="163" spans="12:12" x14ac:dyDescent="0.25">
      <c r="L163" s="41" t="s">
        <v>603</v>
      </c>
    </row>
    <row r="164" spans="12:12" x14ac:dyDescent="0.25">
      <c r="L164" s="41" t="s">
        <v>115</v>
      </c>
    </row>
    <row r="165" spans="12:12" x14ac:dyDescent="0.25">
      <c r="L165" s="41" t="s">
        <v>604</v>
      </c>
    </row>
    <row r="166" spans="12:12" x14ac:dyDescent="0.25">
      <c r="L166" s="41" t="s">
        <v>116</v>
      </c>
    </row>
    <row r="167" spans="12:12" x14ac:dyDescent="0.25">
      <c r="L167" s="41" t="s">
        <v>605</v>
      </c>
    </row>
    <row r="168" spans="12:12" x14ac:dyDescent="0.25">
      <c r="L168" s="41" t="s">
        <v>606</v>
      </c>
    </row>
    <row r="169" spans="12:12" x14ac:dyDescent="0.25">
      <c r="L169" s="41" t="s">
        <v>117</v>
      </c>
    </row>
    <row r="170" spans="12:12" x14ac:dyDescent="0.25">
      <c r="L170" s="41" t="s">
        <v>118</v>
      </c>
    </row>
    <row r="171" spans="12:12" x14ac:dyDescent="0.25">
      <c r="L171" s="41" t="s">
        <v>119</v>
      </c>
    </row>
    <row r="172" spans="12:12" x14ac:dyDescent="0.25">
      <c r="L172" s="41" t="s">
        <v>120</v>
      </c>
    </row>
    <row r="173" spans="12:12" x14ac:dyDescent="0.25">
      <c r="L173" s="41" t="s">
        <v>607</v>
      </c>
    </row>
    <row r="174" spans="12:12" x14ac:dyDescent="0.25">
      <c r="L174" s="41" t="s">
        <v>608</v>
      </c>
    </row>
    <row r="175" spans="12:12" x14ac:dyDescent="0.25">
      <c r="L175" s="41" t="s">
        <v>609</v>
      </c>
    </row>
    <row r="176" spans="12:12" x14ac:dyDescent="0.25">
      <c r="L176" s="41" t="s">
        <v>610</v>
      </c>
    </row>
    <row r="177" spans="12:12" x14ac:dyDescent="0.25">
      <c r="L177" s="41" t="s">
        <v>611</v>
      </c>
    </row>
    <row r="178" spans="12:12" x14ac:dyDescent="0.25">
      <c r="L178" s="41" t="s">
        <v>612</v>
      </c>
    </row>
    <row r="179" spans="12:12" x14ac:dyDescent="0.25">
      <c r="L179" s="41" t="s">
        <v>613</v>
      </c>
    </row>
    <row r="180" spans="12:12" x14ac:dyDescent="0.25">
      <c r="L180" s="41" t="s">
        <v>614</v>
      </c>
    </row>
    <row r="181" spans="12:12" x14ac:dyDescent="0.25">
      <c r="L181" s="41" t="s">
        <v>615</v>
      </c>
    </row>
    <row r="182" spans="12:12" x14ac:dyDescent="0.25">
      <c r="L182" s="41" t="s">
        <v>121</v>
      </c>
    </row>
    <row r="183" spans="12:12" x14ac:dyDescent="0.25">
      <c r="L183" s="41" t="s">
        <v>122</v>
      </c>
    </row>
    <row r="184" spans="12:12" x14ac:dyDescent="0.25">
      <c r="L184" s="41" t="s">
        <v>123</v>
      </c>
    </row>
    <row r="185" spans="12:12" x14ac:dyDescent="0.25">
      <c r="L185" s="41" t="s">
        <v>488</v>
      </c>
    </row>
    <row r="186" spans="12:12" x14ac:dyDescent="0.25">
      <c r="L186" s="41" t="s">
        <v>124</v>
      </c>
    </row>
    <row r="187" spans="12:12" x14ac:dyDescent="0.25">
      <c r="L187" s="41" t="s">
        <v>125</v>
      </c>
    </row>
    <row r="188" spans="12:12" x14ac:dyDescent="0.25">
      <c r="L188" s="41" t="s">
        <v>126</v>
      </c>
    </row>
    <row r="189" spans="12:12" x14ac:dyDescent="0.25">
      <c r="L189" s="41" t="s">
        <v>616</v>
      </c>
    </row>
    <row r="190" spans="12:12" x14ac:dyDescent="0.25">
      <c r="L190" s="41" t="s">
        <v>127</v>
      </c>
    </row>
    <row r="191" spans="12:12" x14ac:dyDescent="0.25">
      <c r="L191" s="41" t="s">
        <v>128</v>
      </c>
    </row>
    <row r="192" spans="12:12" x14ac:dyDescent="0.25">
      <c r="L192" s="41" t="s">
        <v>617</v>
      </c>
    </row>
    <row r="193" spans="12:12" x14ac:dyDescent="0.25">
      <c r="L193" s="41" t="s">
        <v>129</v>
      </c>
    </row>
    <row r="194" spans="12:12" x14ac:dyDescent="0.25">
      <c r="L194" s="41" t="s">
        <v>618</v>
      </c>
    </row>
    <row r="195" spans="12:12" x14ac:dyDescent="0.25">
      <c r="L195" s="41" t="s">
        <v>130</v>
      </c>
    </row>
    <row r="196" spans="12:12" x14ac:dyDescent="0.25">
      <c r="L196" s="41" t="s">
        <v>131</v>
      </c>
    </row>
    <row r="197" spans="12:12" x14ac:dyDescent="0.25">
      <c r="L197" s="41" t="s">
        <v>132</v>
      </c>
    </row>
    <row r="198" spans="12:12" x14ac:dyDescent="0.25">
      <c r="L198" s="41" t="s">
        <v>133</v>
      </c>
    </row>
    <row r="199" spans="12:12" x14ac:dyDescent="0.25">
      <c r="L199" s="41" t="s">
        <v>134</v>
      </c>
    </row>
    <row r="200" spans="12:12" x14ac:dyDescent="0.25">
      <c r="L200" s="41" t="s">
        <v>135</v>
      </c>
    </row>
    <row r="201" spans="12:12" x14ac:dyDescent="0.25">
      <c r="L201" s="41" t="s">
        <v>136</v>
      </c>
    </row>
    <row r="202" spans="12:12" x14ac:dyDescent="0.25">
      <c r="L202" s="41" t="s">
        <v>619</v>
      </c>
    </row>
    <row r="203" spans="12:12" x14ac:dyDescent="0.25">
      <c r="L203" s="41" t="s">
        <v>620</v>
      </c>
    </row>
    <row r="204" spans="12:12" x14ac:dyDescent="0.25">
      <c r="L204" s="41" t="s">
        <v>621</v>
      </c>
    </row>
    <row r="205" spans="12:12" x14ac:dyDescent="0.25">
      <c r="L205" s="41" t="s">
        <v>622</v>
      </c>
    </row>
    <row r="206" spans="12:12" x14ac:dyDescent="0.25">
      <c r="L206" s="41" t="s">
        <v>623</v>
      </c>
    </row>
    <row r="207" spans="12:12" x14ac:dyDescent="0.25">
      <c r="L207" s="41" t="s">
        <v>624</v>
      </c>
    </row>
    <row r="208" spans="12:12" x14ac:dyDescent="0.25">
      <c r="L208" s="41" t="s">
        <v>137</v>
      </c>
    </row>
    <row r="209" spans="12:12" x14ac:dyDescent="0.25">
      <c r="L209" s="41" t="s">
        <v>625</v>
      </c>
    </row>
    <row r="210" spans="12:12" x14ac:dyDescent="0.25">
      <c r="L210" s="41" t="s">
        <v>138</v>
      </c>
    </row>
    <row r="211" spans="12:12" x14ac:dyDescent="0.25">
      <c r="L211" s="41" t="s">
        <v>139</v>
      </c>
    </row>
    <row r="212" spans="12:12" x14ac:dyDescent="0.25">
      <c r="L212" s="41" t="s">
        <v>626</v>
      </c>
    </row>
    <row r="213" spans="12:12" x14ac:dyDescent="0.25">
      <c r="L213" s="41" t="s">
        <v>435</v>
      </c>
    </row>
    <row r="214" spans="12:12" x14ac:dyDescent="0.25">
      <c r="L214" s="41" t="s">
        <v>627</v>
      </c>
    </row>
    <row r="215" spans="12:12" x14ac:dyDescent="0.25">
      <c r="L215" s="41" t="s">
        <v>140</v>
      </c>
    </row>
    <row r="216" spans="12:12" x14ac:dyDescent="0.25">
      <c r="L216" s="41" t="s">
        <v>451</v>
      </c>
    </row>
    <row r="217" spans="12:12" x14ac:dyDescent="0.25">
      <c r="L217" s="41" t="s">
        <v>141</v>
      </c>
    </row>
    <row r="218" spans="12:12" x14ac:dyDescent="0.25">
      <c r="L218" s="41" t="s">
        <v>142</v>
      </c>
    </row>
    <row r="219" spans="12:12" x14ac:dyDescent="0.25">
      <c r="L219" s="41" t="s">
        <v>143</v>
      </c>
    </row>
    <row r="220" spans="12:12" x14ac:dyDescent="0.25">
      <c r="L220" s="41" t="s">
        <v>628</v>
      </c>
    </row>
    <row r="221" spans="12:12" x14ac:dyDescent="0.25">
      <c r="L221" s="41" t="s">
        <v>144</v>
      </c>
    </row>
    <row r="222" spans="12:12" x14ac:dyDescent="0.25">
      <c r="L222" s="41" t="s">
        <v>145</v>
      </c>
    </row>
    <row r="223" spans="12:12" x14ac:dyDescent="0.25">
      <c r="L223" s="41" t="s">
        <v>452</v>
      </c>
    </row>
    <row r="224" spans="12:12" x14ac:dyDescent="0.25">
      <c r="L224" s="41" t="s">
        <v>489</v>
      </c>
    </row>
    <row r="225" spans="12:12" x14ac:dyDescent="0.25">
      <c r="L225" s="41" t="s">
        <v>146</v>
      </c>
    </row>
    <row r="226" spans="12:12" x14ac:dyDescent="0.25">
      <c r="L226" s="41" t="s">
        <v>453</v>
      </c>
    </row>
    <row r="227" spans="12:12" x14ac:dyDescent="0.25">
      <c r="L227" s="41" t="s">
        <v>629</v>
      </c>
    </row>
    <row r="228" spans="12:12" x14ac:dyDescent="0.25">
      <c r="L228" s="41" t="s">
        <v>630</v>
      </c>
    </row>
    <row r="229" spans="12:12" x14ac:dyDescent="0.25">
      <c r="L229" s="41" t="s">
        <v>147</v>
      </c>
    </row>
    <row r="230" spans="12:12" x14ac:dyDescent="0.25">
      <c r="L230" s="41" t="s">
        <v>441</v>
      </c>
    </row>
    <row r="231" spans="12:12" x14ac:dyDescent="0.25">
      <c r="L231" s="41" t="s">
        <v>631</v>
      </c>
    </row>
    <row r="232" spans="12:12" x14ac:dyDescent="0.25">
      <c r="L232" s="41" t="s">
        <v>632</v>
      </c>
    </row>
    <row r="233" spans="12:12" x14ac:dyDescent="0.25">
      <c r="L233" s="41" t="s">
        <v>148</v>
      </c>
    </row>
    <row r="234" spans="12:12" x14ac:dyDescent="0.25">
      <c r="L234" s="41" t="s">
        <v>149</v>
      </c>
    </row>
    <row r="235" spans="12:12" x14ac:dyDescent="0.25">
      <c r="L235" s="41" t="s">
        <v>633</v>
      </c>
    </row>
    <row r="236" spans="12:12" x14ac:dyDescent="0.25">
      <c r="L236" s="41" t="s">
        <v>150</v>
      </c>
    </row>
    <row r="237" spans="12:12" x14ac:dyDescent="0.25">
      <c r="L237" s="41" t="s">
        <v>151</v>
      </c>
    </row>
    <row r="238" spans="12:12" x14ac:dyDescent="0.25">
      <c r="L238" s="41" t="s">
        <v>152</v>
      </c>
    </row>
    <row r="239" spans="12:12" x14ac:dyDescent="0.25">
      <c r="L239" s="41" t="s">
        <v>634</v>
      </c>
    </row>
    <row r="240" spans="12:12" x14ac:dyDescent="0.25">
      <c r="L240" s="41" t="s">
        <v>635</v>
      </c>
    </row>
    <row r="241" spans="12:12" x14ac:dyDescent="0.25">
      <c r="L241" s="41" t="s">
        <v>636</v>
      </c>
    </row>
    <row r="242" spans="12:12" x14ac:dyDescent="0.25">
      <c r="L242" s="41" t="s">
        <v>454</v>
      </c>
    </row>
    <row r="243" spans="12:12" x14ac:dyDescent="0.25">
      <c r="L243" s="41" t="s">
        <v>637</v>
      </c>
    </row>
    <row r="244" spans="12:12" x14ac:dyDescent="0.25">
      <c r="L244" s="41" t="s">
        <v>638</v>
      </c>
    </row>
    <row r="245" spans="12:12" x14ac:dyDescent="0.25">
      <c r="L245" s="41" t="s">
        <v>490</v>
      </c>
    </row>
    <row r="246" spans="12:12" x14ac:dyDescent="0.25">
      <c r="L246" s="41" t="s">
        <v>639</v>
      </c>
    </row>
    <row r="247" spans="12:12" x14ac:dyDescent="0.25">
      <c r="L247" s="41" t="s">
        <v>153</v>
      </c>
    </row>
    <row r="248" spans="12:12" x14ac:dyDescent="0.25">
      <c r="L248" s="41" t="s">
        <v>640</v>
      </c>
    </row>
    <row r="249" spans="12:12" x14ac:dyDescent="0.25">
      <c r="L249" s="41" t="s">
        <v>641</v>
      </c>
    </row>
    <row r="250" spans="12:12" x14ac:dyDescent="0.25">
      <c r="L250" s="41" t="s">
        <v>154</v>
      </c>
    </row>
    <row r="251" spans="12:12" x14ac:dyDescent="0.25">
      <c r="L251" s="41" t="s">
        <v>155</v>
      </c>
    </row>
    <row r="252" spans="12:12" x14ac:dyDescent="0.25">
      <c r="L252" s="41" t="s">
        <v>156</v>
      </c>
    </row>
    <row r="253" spans="12:12" x14ac:dyDescent="0.25">
      <c r="L253" s="41" t="s">
        <v>455</v>
      </c>
    </row>
    <row r="254" spans="12:12" x14ac:dyDescent="0.25">
      <c r="L254" s="41" t="s">
        <v>642</v>
      </c>
    </row>
    <row r="255" spans="12:12" x14ac:dyDescent="0.25">
      <c r="L255" s="41" t="s">
        <v>157</v>
      </c>
    </row>
    <row r="256" spans="12:12" x14ac:dyDescent="0.25">
      <c r="L256" s="41" t="s">
        <v>158</v>
      </c>
    </row>
    <row r="257" spans="12:12" x14ac:dyDescent="0.25">
      <c r="L257" s="41" t="s">
        <v>159</v>
      </c>
    </row>
    <row r="258" spans="12:12" x14ac:dyDescent="0.25">
      <c r="L258" s="41" t="s">
        <v>643</v>
      </c>
    </row>
    <row r="259" spans="12:12" x14ac:dyDescent="0.25">
      <c r="L259" s="41" t="s">
        <v>160</v>
      </c>
    </row>
    <row r="260" spans="12:12" x14ac:dyDescent="0.25">
      <c r="L260" s="41" t="s">
        <v>161</v>
      </c>
    </row>
    <row r="261" spans="12:12" x14ac:dyDescent="0.25">
      <c r="L261" s="41" t="s">
        <v>644</v>
      </c>
    </row>
    <row r="262" spans="12:12" x14ac:dyDescent="0.25">
      <c r="L262" s="41" t="s">
        <v>491</v>
      </c>
    </row>
    <row r="263" spans="12:12" x14ac:dyDescent="0.25">
      <c r="L263" s="41" t="s">
        <v>645</v>
      </c>
    </row>
    <row r="264" spans="12:12" x14ac:dyDescent="0.25">
      <c r="L264" s="41" t="s">
        <v>646</v>
      </c>
    </row>
    <row r="265" spans="12:12" x14ac:dyDescent="0.25">
      <c r="L265" s="41" t="s">
        <v>162</v>
      </c>
    </row>
    <row r="266" spans="12:12" x14ac:dyDescent="0.25">
      <c r="L266" s="41" t="s">
        <v>163</v>
      </c>
    </row>
    <row r="267" spans="12:12" x14ac:dyDescent="0.25">
      <c r="L267" s="41" t="s">
        <v>164</v>
      </c>
    </row>
    <row r="268" spans="12:12" x14ac:dyDescent="0.25">
      <c r="L268" s="41" t="s">
        <v>647</v>
      </c>
    </row>
    <row r="269" spans="12:12" x14ac:dyDescent="0.25">
      <c r="L269" s="41" t="s">
        <v>648</v>
      </c>
    </row>
    <row r="270" spans="12:12" x14ac:dyDescent="0.25">
      <c r="L270" s="41" t="s">
        <v>165</v>
      </c>
    </row>
    <row r="271" spans="12:12" x14ac:dyDescent="0.25">
      <c r="L271" s="41" t="s">
        <v>649</v>
      </c>
    </row>
    <row r="272" spans="12:12" x14ac:dyDescent="0.25">
      <c r="L272" s="41" t="s">
        <v>166</v>
      </c>
    </row>
    <row r="273" spans="12:12" x14ac:dyDescent="0.25">
      <c r="L273" s="41" t="s">
        <v>167</v>
      </c>
    </row>
    <row r="274" spans="12:12" x14ac:dyDescent="0.25">
      <c r="L274" s="41" t="s">
        <v>168</v>
      </c>
    </row>
    <row r="275" spans="12:12" x14ac:dyDescent="0.25">
      <c r="L275" s="41" t="s">
        <v>169</v>
      </c>
    </row>
    <row r="276" spans="12:12" x14ac:dyDescent="0.25">
      <c r="L276" s="41" t="s">
        <v>170</v>
      </c>
    </row>
    <row r="277" spans="12:12" x14ac:dyDescent="0.25">
      <c r="L277" s="41" t="s">
        <v>171</v>
      </c>
    </row>
    <row r="278" spans="12:12" x14ac:dyDescent="0.25">
      <c r="L278" s="41" t="s">
        <v>456</v>
      </c>
    </row>
    <row r="279" spans="12:12" x14ac:dyDescent="0.25">
      <c r="L279" s="41" t="s">
        <v>457</v>
      </c>
    </row>
    <row r="280" spans="12:12" x14ac:dyDescent="0.25">
      <c r="L280" s="41" t="s">
        <v>650</v>
      </c>
    </row>
    <row r="281" spans="12:12" x14ac:dyDescent="0.25">
      <c r="L281" s="41" t="s">
        <v>172</v>
      </c>
    </row>
    <row r="282" spans="12:12" x14ac:dyDescent="0.25">
      <c r="L282" s="41" t="s">
        <v>651</v>
      </c>
    </row>
    <row r="283" spans="12:12" x14ac:dyDescent="0.25">
      <c r="L283" s="41" t="s">
        <v>652</v>
      </c>
    </row>
    <row r="284" spans="12:12" x14ac:dyDescent="0.25">
      <c r="L284" s="41" t="s">
        <v>173</v>
      </c>
    </row>
    <row r="285" spans="12:12" x14ac:dyDescent="0.25">
      <c r="L285" s="41" t="s">
        <v>653</v>
      </c>
    </row>
    <row r="286" spans="12:12" x14ac:dyDescent="0.25">
      <c r="L286" s="41" t="s">
        <v>174</v>
      </c>
    </row>
    <row r="287" spans="12:12" x14ac:dyDescent="0.25">
      <c r="L287" s="41" t="s">
        <v>175</v>
      </c>
    </row>
    <row r="288" spans="12:12" x14ac:dyDescent="0.25">
      <c r="L288" s="41" t="s">
        <v>504</v>
      </c>
    </row>
    <row r="289" spans="12:12" x14ac:dyDescent="0.25">
      <c r="L289" s="41" t="s">
        <v>458</v>
      </c>
    </row>
    <row r="290" spans="12:12" x14ac:dyDescent="0.25">
      <c r="L290" s="41" t="s">
        <v>176</v>
      </c>
    </row>
    <row r="291" spans="12:12" x14ac:dyDescent="0.25">
      <c r="L291" s="41" t="s">
        <v>654</v>
      </c>
    </row>
    <row r="292" spans="12:12" x14ac:dyDescent="0.25">
      <c r="L292" s="41" t="s">
        <v>655</v>
      </c>
    </row>
    <row r="293" spans="12:12" x14ac:dyDescent="0.25">
      <c r="L293" s="41" t="s">
        <v>177</v>
      </c>
    </row>
    <row r="294" spans="12:12" x14ac:dyDescent="0.25">
      <c r="L294" s="41" t="s">
        <v>656</v>
      </c>
    </row>
    <row r="295" spans="12:12" x14ac:dyDescent="0.25">
      <c r="L295" s="41" t="s">
        <v>178</v>
      </c>
    </row>
    <row r="296" spans="12:12" x14ac:dyDescent="0.25">
      <c r="L296" s="41" t="s">
        <v>657</v>
      </c>
    </row>
    <row r="297" spans="12:12" x14ac:dyDescent="0.25">
      <c r="L297" s="41" t="s">
        <v>658</v>
      </c>
    </row>
    <row r="298" spans="12:12" x14ac:dyDescent="0.25">
      <c r="L298" s="41" t="s">
        <v>179</v>
      </c>
    </row>
    <row r="299" spans="12:12" x14ac:dyDescent="0.25">
      <c r="L299" s="41" t="s">
        <v>180</v>
      </c>
    </row>
    <row r="300" spans="12:12" x14ac:dyDescent="0.25">
      <c r="L300" s="41" t="s">
        <v>181</v>
      </c>
    </row>
    <row r="301" spans="12:12" x14ac:dyDescent="0.25">
      <c r="L301" s="41" t="s">
        <v>659</v>
      </c>
    </row>
    <row r="302" spans="12:12" x14ac:dyDescent="0.25">
      <c r="L302" s="41" t="s">
        <v>182</v>
      </c>
    </row>
    <row r="303" spans="12:12" x14ac:dyDescent="0.25">
      <c r="L303" s="41" t="s">
        <v>660</v>
      </c>
    </row>
    <row r="304" spans="12:12" x14ac:dyDescent="0.25">
      <c r="L304" s="41" t="s">
        <v>661</v>
      </c>
    </row>
    <row r="305" spans="12:12" x14ac:dyDescent="0.25">
      <c r="L305" s="41" t="s">
        <v>183</v>
      </c>
    </row>
    <row r="306" spans="12:12" x14ac:dyDescent="0.25">
      <c r="L306" s="41" t="s">
        <v>184</v>
      </c>
    </row>
    <row r="307" spans="12:12" x14ac:dyDescent="0.25">
      <c r="L307" s="41" t="s">
        <v>662</v>
      </c>
    </row>
    <row r="308" spans="12:12" x14ac:dyDescent="0.25">
      <c r="L308" s="41" t="s">
        <v>185</v>
      </c>
    </row>
    <row r="309" spans="12:12" x14ac:dyDescent="0.25">
      <c r="L309" s="41" t="s">
        <v>663</v>
      </c>
    </row>
    <row r="310" spans="12:12" x14ac:dyDescent="0.25">
      <c r="L310" s="41" t="s">
        <v>186</v>
      </c>
    </row>
    <row r="311" spans="12:12" x14ac:dyDescent="0.25">
      <c r="L311" s="41" t="s">
        <v>664</v>
      </c>
    </row>
    <row r="312" spans="12:12" x14ac:dyDescent="0.25">
      <c r="L312" s="41" t="s">
        <v>187</v>
      </c>
    </row>
    <row r="313" spans="12:12" x14ac:dyDescent="0.25">
      <c r="L313" s="41" t="s">
        <v>665</v>
      </c>
    </row>
    <row r="314" spans="12:12" x14ac:dyDescent="0.25">
      <c r="L314" s="41" t="s">
        <v>188</v>
      </c>
    </row>
    <row r="315" spans="12:12" x14ac:dyDescent="0.25">
      <c r="L315" s="41" t="s">
        <v>666</v>
      </c>
    </row>
    <row r="316" spans="12:12" x14ac:dyDescent="0.25">
      <c r="L316" s="41" t="s">
        <v>189</v>
      </c>
    </row>
    <row r="317" spans="12:12" x14ac:dyDescent="0.25">
      <c r="L317" s="41" t="s">
        <v>190</v>
      </c>
    </row>
    <row r="318" spans="12:12" x14ac:dyDescent="0.25">
      <c r="L318" s="41" t="s">
        <v>191</v>
      </c>
    </row>
    <row r="319" spans="12:12" x14ac:dyDescent="0.25">
      <c r="L319" s="41" t="s">
        <v>667</v>
      </c>
    </row>
    <row r="320" spans="12:12" x14ac:dyDescent="0.25">
      <c r="L320" s="41" t="s">
        <v>668</v>
      </c>
    </row>
    <row r="321" spans="12:12" x14ac:dyDescent="0.25">
      <c r="L321" s="41" t="s">
        <v>192</v>
      </c>
    </row>
    <row r="322" spans="12:12" x14ac:dyDescent="0.25">
      <c r="L322" s="41" t="s">
        <v>193</v>
      </c>
    </row>
    <row r="323" spans="12:12" x14ac:dyDescent="0.25">
      <c r="L323" s="41" t="s">
        <v>669</v>
      </c>
    </row>
    <row r="324" spans="12:12" x14ac:dyDescent="0.25">
      <c r="L324" s="41" t="s">
        <v>670</v>
      </c>
    </row>
    <row r="325" spans="12:12" x14ac:dyDescent="0.25">
      <c r="L325" s="41" t="s">
        <v>194</v>
      </c>
    </row>
    <row r="326" spans="12:12" x14ac:dyDescent="0.25">
      <c r="L326" s="41" t="s">
        <v>671</v>
      </c>
    </row>
    <row r="327" spans="12:12" x14ac:dyDescent="0.25">
      <c r="L327" s="41" t="s">
        <v>672</v>
      </c>
    </row>
    <row r="328" spans="12:12" x14ac:dyDescent="0.25">
      <c r="L328" s="41" t="s">
        <v>195</v>
      </c>
    </row>
    <row r="329" spans="12:12" x14ac:dyDescent="0.25">
      <c r="L329" s="41" t="s">
        <v>196</v>
      </c>
    </row>
    <row r="330" spans="12:12" x14ac:dyDescent="0.25">
      <c r="L330" s="41" t="s">
        <v>197</v>
      </c>
    </row>
    <row r="331" spans="12:12" x14ac:dyDescent="0.25">
      <c r="L331" s="41" t="s">
        <v>673</v>
      </c>
    </row>
    <row r="332" spans="12:12" x14ac:dyDescent="0.25">
      <c r="L332" s="41" t="s">
        <v>674</v>
      </c>
    </row>
    <row r="333" spans="12:12" x14ac:dyDescent="0.25">
      <c r="L333" s="41" t="s">
        <v>198</v>
      </c>
    </row>
    <row r="334" spans="12:12" x14ac:dyDescent="0.25">
      <c r="L334" s="41" t="s">
        <v>199</v>
      </c>
    </row>
    <row r="335" spans="12:12" x14ac:dyDescent="0.25">
      <c r="L335" s="41" t="s">
        <v>675</v>
      </c>
    </row>
    <row r="336" spans="12:12" x14ac:dyDescent="0.25">
      <c r="L336" s="41" t="s">
        <v>676</v>
      </c>
    </row>
    <row r="337" spans="12:12" x14ac:dyDescent="0.25">
      <c r="L337" s="41" t="s">
        <v>200</v>
      </c>
    </row>
    <row r="338" spans="12:12" x14ac:dyDescent="0.25">
      <c r="L338" s="41" t="s">
        <v>677</v>
      </c>
    </row>
    <row r="339" spans="12:12" x14ac:dyDescent="0.25">
      <c r="L339" s="41" t="s">
        <v>201</v>
      </c>
    </row>
    <row r="340" spans="12:12" x14ac:dyDescent="0.25">
      <c r="L340" s="41" t="s">
        <v>202</v>
      </c>
    </row>
    <row r="341" spans="12:12" x14ac:dyDescent="0.25">
      <c r="L341" s="41" t="s">
        <v>203</v>
      </c>
    </row>
    <row r="342" spans="12:12" x14ac:dyDescent="0.25">
      <c r="L342" s="41" t="s">
        <v>204</v>
      </c>
    </row>
    <row r="343" spans="12:12" x14ac:dyDescent="0.25">
      <c r="L343" s="41" t="s">
        <v>678</v>
      </c>
    </row>
    <row r="344" spans="12:12" x14ac:dyDescent="0.25">
      <c r="L344" s="41" t="s">
        <v>679</v>
      </c>
    </row>
    <row r="345" spans="12:12" x14ac:dyDescent="0.25">
      <c r="L345" s="41" t="s">
        <v>680</v>
      </c>
    </row>
    <row r="346" spans="12:12" x14ac:dyDescent="0.25">
      <c r="L346" s="41" t="s">
        <v>205</v>
      </c>
    </row>
    <row r="347" spans="12:12" x14ac:dyDescent="0.25">
      <c r="L347" s="41" t="s">
        <v>681</v>
      </c>
    </row>
    <row r="348" spans="12:12" x14ac:dyDescent="0.25">
      <c r="L348" s="41" t="s">
        <v>206</v>
      </c>
    </row>
    <row r="349" spans="12:12" x14ac:dyDescent="0.25">
      <c r="L349" s="41" t="s">
        <v>207</v>
      </c>
    </row>
    <row r="350" spans="12:12" x14ac:dyDescent="0.25">
      <c r="L350" s="41" t="s">
        <v>208</v>
      </c>
    </row>
    <row r="351" spans="12:12" x14ac:dyDescent="0.25">
      <c r="L351" s="41" t="s">
        <v>209</v>
      </c>
    </row>
    <row r="352" spans="12:12" x14ac:dyDescent="0.25">
      <c r="L352" s="41" t="s">
        <v>682</v>
      </c>
    </row>
    <row r="353" spans="12:12" x14ac:dyDescent="0.25">
      <c r="L353" s="41" t="s">
        <v>683</v>
      </c>
    </row>
    <row r="354" spans="12:12" x14ac:dyDescent="0.25">
      <c r="L354" s="41" t="s">
        <v>210</v>
      </c>
    </row>
    <row r="355" spans="12:12" x14ac:dyDescent="0.25">
      <c r="L355" s="41" t="s">
        <v>459</v>
      </c>
    </row>
    <row r="356" spans="12:12" x14ac:dyDescent="0.25">
      <c r="L356" s="41" t="s">
        <v>211</v>
      </c>
    </row>
    <row r="357" spans="12:12" x14ac:dyDescent="0.25">
      <c r="L357" s="41" t="s">
        <v>684</v>
      </c>
    </row>
    <row r="358" spans="12:12" x14ac:dyDescent="0.25">
      <c r="L358" s="41" t="s">
        <v>212</v>
      </c>
    </row>
    <row r="359" spans="12:12" x14ac:dyDescent="0.25">
      <c r="L359" s="41" t="s">
        <v>213</v>
      </c>
    </row>
    <row r="360" spans="12:12" x14ac:dyDescent="0.25">
      <c r="L360" s="41" t="s">
        <v>214</v>
      </c>
    </row>
    <row r="361" spans="12:12" x14ac:dyDescent="0.25">
      <c r="L361" s="41" t="s">
        <v>215</v>
      </c>
    </row>
    <row r="362" spans="12:12" x14ac:dyDescent="0.25">
      <c r="L362" s="41" t="s">
        <v>216</v>
      </c>
    </row>
    <row r="363" spans="12:12" x14ac:dyDescent="0.25">
      <c r="L363" s="41" t="s">
        <v>217</v>
      </c>
    </row>
    <row r="364" spans="12:12" x14ac:dyDescent="0.25">
      <c r="L364" s="41" t="s">
        <v>218</v>
      </c>
    </row>
    <row r="365" spans="12:12" x14ac:dyDescent="0.25">
      <c r="L365" s="41" t="s">
        <v>219</v>
      </c>
    </row>
    <row r="366" spans="12:12" x14ac:dyDescent="0.25">
      <c r="L366" s="41" t="s">
        <v>685</v>
      </c>
    </row>
    <row r="367" spans="12:12" x14ac:dyDescent="0.25">
      <c r="L367" s="41" t="s">
        <v>686</v>
      </c>
    </row>
    <row r="368" spans="12:12" x14ac:dyDescent="0.25">
      <c r="L368" s="41" t="s">
        <v>687</v>
      </c>
    </row>
    <row r="369" spans="12:12" x14ac:dyDescent="0.25">
      <c r="L369" s="41" t="s">
        <v>220</v>
      </c>
    </row>
    <row r="370" spans="12:12" x14ac:dyDescent="0.25">
      <c r="L370" s="41" t="s">
        <v>221</v>
      </c>
    </row>
    <row r="371" spans="12:12" x14ac:dyDescent="0.25">
      <c r="L371" s="41" t="s">
        <v>222</v>
      </c>
    </row>
    <row r="372" spans="12:12" x14ac:dyDescent="0.25">
      <c r="L372" s="41" t="s">
        <v>223</v>
      </c>
    </row>
    <row r="373" spans="12:12" x14ac:dyDescent="0.25">
      <c r="L373" s="41" t="s">
        <v>224</v>
      </c>
    </row>
    <row r="374" spans="12:12" x14ac:dyDescent="0.25">
      <c r="L374" s="41" t="s">
        <v>225</v>
      </c>
    </row>
    <row r="375" spans="12:12" x14ac:dyDescent="0.25">
      <c r="L375" s="41" t="s">
        <v>226</v>
      </c>
    </row>
    <row r="376" spans="12:12" x14ac:dyDescent="0.25">
      <c r="L376" s="41" t="s">
        <v>227</v>
      </c>
    </row>
    <row r="377" spans="12:12" x14ac:dyDescent="0.25">
      <c r="L377" s="41" t="s">
        <v>228</v>
      </c>
    </row>
    <row r="378" spans="12:12" x14ac:dyDescent="0.25">
      <c r="L378" s="41" t="s">
        <v>688</v>
      </c>
    </row>
    <row r="379" spans="12:12" x14ac:dyDescent="0.25">
      <c r="L379" s="41" t="s">
        <v>229</v>
      </c>
    </row>
    <row r="380" spans="12:12" x14ac:dyDescent="0.25">
      <c r="L380" s="41" t="s">
        <v>689</v>
      </c>
    </row>
    <row r="381" spans="12:12" x14ac:dyDescent="0.25">
      <c r="L381" s="41" t="s">
        <v>690</v>
      </c>
    </row>
    <row r="382" spans="12:12" x14ac:dyDescent="0.25">
      <c r="L382" s="41" t="s">
        <v>230</v>
      </c>
    </row>
    <row r="383" spans="12:12" x14ac:dyDescent="0.25">
      <c r="L383" s="41" t="s">
        <v>691</v>
      </c>
    </row>
    <row r="384" spans="12:12" x14ac:dyDescent="0.25">
      <c r="L384" s="41" t="s">
        <v>692</v>
      </c>
    </row>
    <row r="385" spans="12:12" x14ac:dyDescent="0.25">
      <c r="L385" s="41" t="s">
        <v>693</v>
      </c>
    </row>
    <row r="386" spans="12:12" x14ac:dyDescent="0.25">
      <c r="L386" s="41" t="s">
        <v>231</v>
      </c>
    </row>
    <row r="387" spans="12:12" x14ac:dyDescent="0.25">
      <c r="L387" s="41" t="s">
        <v>232</v>
      </c>
    </row>
    <row r="388" spans="12:12" x14ac:dyDescent="0.25">
      <c r="L388" s="41" t="s">
        <v>460</v>
      </c>
    </row>
    <row r="389" spans="12:12" x14ac:dyDescent="0.25">
      <c r="L389" s="41" t="s">
        <v>233</v>
      </c>
    </row>
    <row r="390" spans="12:12" x14ac:dyDescent="0.25">
      <c r="L390" s="41" t="s">
        <v>694</v>
      </c>
    </row>
    <row r="391" spans="12:12" x14ac:dyDescent="0.25">
      <c r="L391" s="41" t="s">
        <v>695</v>
      </c>
    </row>
    <row r="392" spans="12:12" x14ac:dyDescent="0.25">
      <c r="L392" s="41" t="s">
        <v>234</v>
      </c>
    </row>
    <row r="393" spans="12:12" x14ac:dyDescent="0.25">
      <c r="L393" s="41" t="s">
        <v>696</v>
      </c>
    </row>
    <row r="394" spans="12:12" x14ac:dyDescent="0.25">
      <c r="L394" s="41" t="s">
        <v>697</v>
      </c>
    </row>
    <row r="395" spans="12:12" x14ac:dyDescent="0.25">
      <c r="L395" s="41" t="s">
        <v>698</v>
      </c>
    </row>
    <row r="396" spans="12:12" x14ac:dyDescent="0.25">
      <c r="L396" s="41" t="s">
        <v>699</v>
      </c>
    </row>
    <row r="397" spans="12:12" x14ac:dyDescent="0.25">
      <c r="L397" s="41" t="s">
        <v>700</v>
      </c>
    </row>
    <row r="398" spans="12:12" x14ac:dyDescent="0.25">
      <c r="L398" s="41" t="s">
        <v>701</v>
      </c>
    </row>
    <row r="399" spans="12:12" x14ac:dyDescent="0.25">
      <c r="L399" s="41" t="s">
        <v>702</v>
      </c>
    </row>
    <row r="400" spans="12:12" x14ac:dyDescent="0.25">
      <c r="L400" s="41" t="s">
        <v>703</v>
      </c>
    </row>
    <row r="401" spans="12:12" x14ac:dyDescent="0.25">
      <c r="L401" s="41" t="s">
        <v>704</v>
      </c>
    </row>
    <row r="402" spans="12:12" x14ac:dyDescent="0.25">
      <c r="L402" s="41" t="s">
        <v>705</v>
      </c>
    </row>
    <row r="403" spans="12:12" x14ac:dyDescent="0.25">
      <c r="L403" s="41" t="s">
        <v>706</v>
      </c>
    </row>
    <row r="404" spans="12:12" x14ac:dyDescent="0.25">
      <c r="L404" s="41" t="s">
        <v>235</v>
      </c>
    </row>
    <row r="405" spans="12:12" x14ac:dyDescent="0.25">
      <c r="L405" s="41" t="s">
        <v>461</v>
      </c>
    </row>
    <row r="406" spans="12:12" x14ac:dyDescent="0.25">
      <c r="L406" s="41" t="s">
        <v>236</v>
      </c>
    </row>
    <row r="407" spans="12:12" x14ac:dyDescent="0.25">
      <c r="L407" s="41" t="s">
        <v>237</v>
      </c>
    </row>
    <row r="408" spans="12:12" x14ac:dyDescent="0.25">
      <c r="L408" s="41" t="s">
        <v>707</v>
      </c>
    </row>
    <row r="409" spans="12:12" x14ac:dyDescent="0.25">
      <c r="L409" s="41" t="s">
        <v>238</v>
      </c>
    </row>
    <row r="410" spans="12:12" x14ac:dyDescent="0.25">
      <c r="L410" s="41" t="s">
        <v>239</v>
      </c>
    </row>
    <row r="411" spans="12:12" x14ac:dyDescent="0.25">
      <c r="L411" s="41" t="s">
        <v>436</v>
      </c>
    </row>
    <row r="412" spans="12:12" x14ac:dyDescent="0.25">
      <c r="L412" s="41" t="s">
        <v>505</v>
      </c>
    </row>
    <row r="413" spans="12:12" x14ac:dyDescent="0.25">
      <c r="L413" s="41" t="s">
        <v>240</v>
      </c>
    </row>
    <row r="414" spans="12:12" x14ac:dyDescent="0.25">
      <c r="L414" s="41" t="s">
        <v>241</v>
      </c>
    </row>
    <row r="415" spans="12:12" x14ac:dyDescent="0.25">
      <c r="L415" s="41" t="s">
        <v>242</v>
      </c>
    </row>
    <row r="416" spans="12:12" x14ac:dyDescent="0.25">
      <c r="L416" s="41" t="s">
        <v>243</v>
      </c>
    </row>
    <row r="417" spans="12:12" x14ac:dyDescent="0.25">
      <c r="L417" s="41" t="s">
        <v>244</v>
      </c>
    </row>
    <row r="418" spans="12:12" x14ac:dyDescent="0.25">
      <c r="L418" s="41" t="s">
        <v>245</v>
      </c>
    </row>
    <row r="419" spans="12:12" x14ac:dyDescent="0.25">
      <c r="L419" s="41" t="s">
        <v>246</v>
      </c>
    </row>
    <row r="420" spans="12:12" x14ac:dyDescent="0.25">
      <c r="L420" s="41" t="s">
        <v>247</v>
      </c>
    </row>
    <row r="421" spans="12:12" x14ac:dyDescent="0.25">
      <c r="L421" s="41" t="s">
        <v>248</v>
      </c>
    </row>
    <row r="422" spans="12:12" x14ac:dyDescent="0.25">
      <c r="L422" s="41" t="s">
        <v>249</v>
      </c>
    </row>
    <row r="423" spans="12:12" x14ac:dyDescent="0.25">
      <c r="L423" s="41" t="s">
        <v>250</v>
      </c>
    </row>
    <row r="424" spans="12:12" x14ac:dyDescent="0.25">
      <c r="L424" s="41" t="s">
        <v>492</v>
      </c>
    </row>
    <row r="425" spans="12:12" x14ac:dyDescent="0.25">
      <c r="L425" s="41" t="s">
        <v>251</v>
      </c>
    </row>
    <row r="426" spans="12:12" x14ac:dyDescent="0.25">
      <c r="L426" s="41" t="s">
        <v>252</v>
      </c>
    </row>
    <row r="427" spans="12:12" x14ac:dyDescent="0.25">
      <c r="L427" s="41" t="s">
        <v>253</v>
      </c>
    </row>
    <row r="428" spans="12:12" x14ac:dyDescent="0.25">
      <c r="L428" s="41" t="s">
        <v>493</v>
      </c>
    </row>
    <row r="429" spans="12:12" x14ac:dyDescent="0.25">
      <c r="L429" s="41" t="s">
        <v>254</v>
      </c>
    </row>
    <row r="430" spans="12:12" x14ac:dyDescent="0.25">
      <c r="L430" s="41" t="s">
        <v>255</v>
      </c>
    </row>
    <row r="431" spans="12:12" x14ac:dyDescent="0.25">
      <c r="L431" s="41" t="s">
        <v>708</v>
      </c>
    </row>
    <row r="432" spans="12:12" x14ac:dyDescent="0.25">
      <c r="L432" s="41" t="s">
        <v>709</v>
      </c>
    </row>
    <row r="433" spans="12:12" x14ac:dyDescent="0.25">
      <c r="L433" s="41" t="s">
        <v>256</v>
      </c>
    </row>
    <row r="434" spans="12:12" x14ac:dyDescent="0.25">
      <c r="L434" s="41" t="s">
        <v>257</v>
      </c>
    </row>
    <row r="435" spans="12:12" x14ac:dyDescent="0.25">
      <c r="L435" s="41" t="s">
        <v>258</v>
      </c>
    </row>
    <row r="436" spans="12:12" x14ac:dyDescent="0.25">
      <c r="L436" s="41" t="s">
        <v>462</v>
      </c>
    </row>
    <row r="437" spans="12:12" x14ac:dyDescent="0.25">
      <c r="L437" s="41" t="s">
        <v>259</v>
      </c>
    </row>
    <row r="438" spans="12:12" x14ac:dyDescent="0.25">
      <c r="L438" s="41" t="s">
        <v>260</v>
      </c>
    </row>
    <row r="439" spans="12:12" x14ac:dyDescent="0.25">
      <c r="L439" s="41" t="s">
        <v>261</v>
      </c>
    </row>
    <row r="440" spans="12:12" x14ac:dyDescent="0.25">
      <c r="L440" s="41" t="s">
        <v>710</v>
      </c>
    </row>
    <row r="441" spans="12:12" x14ac:dyDescent="0.25">
      <c r="L441" s="41" t="s">
        <v>262</v>
      </c>
    </row>
    <row r="442" spans="12:12" x14ac:dyDescent="0.25">
      <c r="L442" s="41" t="s">
        <v>263</v>
      </c>
    </row>
    <row r="443" spans="12:12" x14ac:dyDescent="0.25">
      <c r="L443" s="41" t="s">
        <v>264</v>
      </c>
    </row>
    <row r="444" spans="12:12" x14ac:dyDescent="0.25">
      <c r="L444" s="41" t="s">
        <v>463</v>
      </c>
    </row>
    <row r="445" spans="12:12" x14ac:dyDescent="0.25">
      <c r="L445" s="41" t="s">
        <v>711</v>
      </c>
    </row>
    <row r="446" spans="12:12" x14ac:dyDescent="0.25">
      <c r="L446" s="41" t="s">
        <v>265</v>
      </c>
    </row>
    <row r="447" spans="12:12" x14ac:dyDescent="0.25">
      <c r="L447" s="41" t="s">
        <v>266</v>
      </c>
    </row>
    <row r="448" spans="12:12" x14ac:dyDescent="0.25">
      <c r="L448" s="41" t="s">
        <v>712</v>
      </c>
    </row>
    <row r="449" spans="12:12" x14ac:dyDescent="0.25">
      <c r="L449" s="41" t="s">
        <v>713</v>
      </c>
    </row>
    <row r="450" spans="12:12" x14ac:dyDescent="0.25">
      <c r="L450" s="41" t="s">
        <v>714</v>
      </c>
    </row>
    <row r="451" spans="12:12" x14ac:dyDescent="0.25">
      <c r="L451" s="41" t="s">
        <v>715</v>
      </c>
    </row>
    <row r="452" spans="12:12" x14ac:dyDescent="0.25">
      <c r="L452" s="41" t="s">
        <v>267</v>
      </c>
    </row>
    <row r="453" spans="12:12" x14ac:dyDescent="0.25">
      <c r="L453" s="41" t="s">
        <v>268</v>
      </c>
    </row>
    <row r="454" spans="12:12" x14ac:dyDescent="0.25">
      <c r="L454" s="41" t="s">
        <v>269</v>
      </c>
    </row>
    <row r="455" spans="12:12" x14ac:dyDescent="0.25">
      <c r="L455" s="41" t="s">
        <v>716</v>
      </c>
    </row>
    <row r="456" spans="12:12" x14ac:dyDescent="0.25">
      <c r="L456" s="41" t="s">
        <v>270</v>
      </c>
    </row>
    <row r="457" spans="12:12" x14ac:dyDescent="0.25">
      <c r="L457" s="41" t="s">
        <v>271</v>
      </c>
    </row>
    <row r="458" spans="12:12" x14ac:dyDescent="0.25">
      <c r="L458" s="41" t="s">
        <v>272</v>
      </c>
    </row>
    <row r="459" spans="12:12" x14ac:dyDescent="0.25">
      <c r="L459" s="41" t="s">
        <v>717</v>
      </c>
    </row>
    <row r="460" spans="12:12" x14ac:dyDescent="0.25">
      <c r="L460" s="41" t="s">
        <v>273</v>
      </c>
    </row>
    <row r="461" spans="12:12" x14ac:dyDescent="0.25">
      <c r="L461" s="41" t="s">
        <v>274</v>
      </c>
    </row>
    <row r="462" spans="12:12" x14ac:dyDescent="0.25">
      <c r="L462" s="41" t="s">
        <v>275</v>
      </c>
    </row>
    <row r="463" spans="12:12" x14ac:dyDescent="0.25">
      <c r="L463" s="41" t="s">
        <v>276</v>
      </c>
    </row>
    <row r="464" spans="12:12" x14ac:dyDescent="0.25">
      <c r="L464" s="41" t="s">
        <v>277</v>
      </c>
    </row>
    <row r="465" spans="12:12" x14ac:dyDescent="0.25">
      <c r="L465" s="41" t="s">
        <v>278</v>
      </c>
    </row>
    <row r="466" spans="12:12" x14ac:dyDescent="0.25">
      <c r="L466" s="41" t="s">
        <v>718</v>
      </c>
    </row>
    <row r="467" spans="12:12" x14ac:dyDescent="0.25">
      <c r="L467" s="41" t="s">
        <v>279</v>
      </c>
    </row>
    <row r="468" spans="12:12" x14ac:dyDescent="0.25">
      <c r="L468" s="41" t="s">
        <v>280</v>
      </c>
    </row>
    <row r="469" spans="12:12" x14ac:dyDescent="0.25">
      <c r="L469" s="41" t="s">
        <v>281</v>
      </c>
    </row>
    <row r="470" spans="12:12" x14ac:dyDescent="0.25">
      <c r="L470" s="41" t="s">
        <v>282</v>
      </c>
    </row>
    <row r="471" spans="12:12" x14ac:dyDescent="0.25">
      <c r="L471" s="41" t="s">
        <v>283</v>
      </c>
    </row>
    <row r="472" spans="12:12" x14ac:dyDescent="0.25">
      <c r="L472" s="41" t="s">
        <v>719</v>
      </c>
    </row>
    <row r="473" spans="12:12" x14ac:dyDescent="0.25">
      <c r="L473" s="41" t="s">
        <v>720</v>
      </c>
    </row>
    <row r="474" spans="12:12" x14ac:dyDescent="0.25">
      <c r="L474" s="41" t="s">
        <v>284</v>
      </c>
    </row>
    <row r="475" spans="12:12" x14ac:dyDescent="0.25">
      <c r="L475" s="41" t="s">
        <v>285</v>
      </c>
    </row>
    <row r="476" spans="12:12" x14ac:dyDescent="0.25">
      <c r="L476" s="41" t="s">
        <v>286</v>
      </c>
    </row>
    <row r="477" spans="12:12" x14ac:dyDescent="0.25">
      <c r="L477" s="41" t="s">
        <v>287</v>
      </c>
    </row>
    <row r="478" spans="12:12" x14ac:dyDescent="0.25">
      <c r="L478" s="41" t="s">
        <v>721</v>
      </c>
    </row>
    <row r="479" spans="12:12" x14ac:dyDescent="0.25">
      <c r="L479" s="41" t="s">
        <v>464</v>
      </c>
    </row>
    <row r="480" spans="12:12" x14ac:dyDescent="0.25">
      <c r="L480" s="41" t="s">
        <v>288</v>
      </c>
    </row>
    <row r="481" spans="12:12" x14ac:dyDescent="0.25">
      <c r="L481" s="41" t="s">
        <v>289</v>
      </c>
    </row>
    <row r="482" spans="12:12" x14ac:dyDescent="0.25">
      <c r="L482" s="41" t="s">
        <v>290</v>
      </c>
    </row>
    <row r="483" spans="12:12" x14ac:dyDescent="0.25">
      <c r="L483" s="41" t="s">
        <v>291</v>
      </c>
    </row>
    <row r="484" spans="12:12" x14ac:dyDescent="0.25">
      <c r="L484" s="41" t="s">
        <v>465</v>
      </c>
    </row>
    <row r="485" spans="12:12" x14ac:dyDescent="0.25">
      <c r="L485" s="41" t="s">
        <v>292</v>
      </c>
    </row>
    <row r="486" spans="12:12" x14ac:dyDescent="0.25">
      <c r="L486" s="41" t="s">
        <v>722</v>
      </c>
    </row>
    <row r="487" spans="12:12" x14ac:dyDescent="0.25">
      <c r="L487" s="41" t="s">
        <v>293</v>
      </c>
    </row>
    <row r="488" spans="12:12" x14ac:dyDescent="0.25">
      <c r="L488" s="41" t="s">
        <v>466</v>
      </c>
    </row>
    <row r="489" spans="12:12" x14ac:dyDescent="0.25">
      <c r="L489" s="41" t="s">
        <v>723</v>
      </c>
    </row>
    <row r="490" spans="12:12" x14ac:dyDescent="0.25">
      <c r="L490" s="41" t="s">
        <v>494</v>
      </c>
    </row>
    <row r="491" spans="12:12" x14ac:dyDescent="0.25">
      <c r="L491" s="41" t="s">
        <v>294</v>
      </c>
    </row>
    <row r="492" spans="12:12" x14ac:dyDescent="0.25">
      <c r="L492" s="41" t="s">
        <v>724</v>
      </c>
    </row>
    <row r="493" spans="12:12" x14ac:dyDescent="0.25">
      <c r="L493" s="41" t="s">
        <v>295</v>
      </c>
    </row>
    <row r="494" spans="12:12" x14ac:dyDescent="0.25">
      <c r="L494" s="41" t="s">
        <v>296</v>
      </c>
    </row>
    <row r="495" spans="12:12" x14ac:dyDescent="0.25">
      <c r="L495" s="41" t="s">
        <v>297</v>
      </c>
    </row>
    <row r="496" spans="12:12" x14ac:dyDescent="0.25">
      <c r="L496" s="41" t="s">
        <v>298</v>
      </c>
    </row>
    <row r="497" spans="12:12" x14ac:dyDescent="0.25">
      <c r="L497" s="41" t="s">
        <v>299</v>
      </c>
    </row>
    <row r="498" spans="12:12" x14ac:dyDescent="0.25">
      <c r="L498" s="41" t="s">
        <v>725</v>
      </c>
    </row>
    <row r="499" spans="12:12" x14ac:dyDescent="0.25">
      <c r="L499" s="41" t="s">
        <v>726</v>
      </c>
    </row>
    <row r="500" spans="12:12" x14ac:dyDescent="0.25">
      <c r="L500" s="41" t="s">
        <v>300</v>
      </c>
    </row>
    <row r="501" spans="12:12" x14ac:dyDescent="0.25">
      <c r="L501" s="41" t="s">
        <v>301</v>
      </c>
    </row>
    <row r="502" spans="12:12" x14ac:dyDescent="0.25">
      <c r="L502" s="41" t="s">
        <v>302</v>
      </c>
    </row>
    <row r="503" spans="12:12" x14ac:dyDescent="0.25">
      <c r="L503" s="41" t="s">
        <v>727</v>
      </c>
    </row>
    <row r="504" spans="12:12" x14ac:dyDescent="0.25">
      <c r="L504" s="41" t="s">
        <v>303</v>
      </c>
    </row>
    <row r="505" spans="12:12" x14ac:dyDescent="0.25">
      <c r="L505" s="41" t="s">
        <v>304</v>
      </c>
    </row>
    <row r="506" spans="12:12" x14ac:dyDescent="0.25">
      <c r="L506" s="41" t="s">
        <v>728</v>
      </c>
    </row>
    <row r="507" spans="12:12" x14ac:dyDescent="0.25">
      <c r="L507" s="41" t="s">
        <v>305</v>
      </c>
    </row>
    <row r="508" spans="12:12" x14ac:dyDescent="0.25">
      <c r="L508" s="41" t="s">
        <v>306</v>
      </c>
    </row>
    <row r="509" spans="12:12" x14ac:dyDescent="0.25">
      <c r="L509" s="41" t="s">
        <v>307</v>
      </c>
    </row>
    <row r="510" spans="12:12" x14ac:dyDescent="0.25">
      <c r="L510" s="41" t="s">
        <v>308</v>
      </c>
    </row>
    <row r="511" spans="12:12" x14ac:dyDescent="0.25">
      <c r="L511" s="41" t="s">
        <v>309</v>
      </c>
    </row>
    <row r="512" spans="12:12" x14ac:dyDescent="0.25">
      <c r="L512" s="41" t="s">
        <v>467</v>
      </c>
    </row>
    <row r="513" spans="12:12" x14ac:dyDescent="0.25">
      <c r="L513" s="41" t="s">
        <v>310</v>
      </c>
    </row>
    <row r="514" spans="12:12" x14ac:dyDescent="0.25">
      <c r="L514" s="41" t="s">
        <v>311</v>
      </c>
    </row>
    <row r="515" spans="12:12" x14ac:dyDescent="0.25">
      <c r="L515" s="41" t="s">
        <v>729</v>
      </c>
    </row>
    <row r="516" spans="12:12" x14ac:dyDescent="0.25">
      <c r="L516" s="41" t="s">
        <v>730</v>
      </c>
    </row>
    <row r="517" spans="12:12" x14ac:dyDescent="0.25">
      <c r="L517" s="41" t="s">
        <v>312</v>
      </c>
    </row>
    <row r="518" spans="12:12" x14ac:dyDescent="0.25">
      <c r="L518" s="41" t="s">
        <v>313</v>
      </c>
    </row>
    <row r="519" spans="12:12" x14ac:dyDescent="0.25">
      <c r="L519" s="41" t="s">
        <v>731</v>
      </c>
    </row>
    <row r="520" spans="12:12" x14ac:dyDescent="0.25">
      <c r="L520" s="41" t="s">
        <v>732</v>
      </c>
    </row>
    <row r="521" spans="12:12" x14ac:dyDescent="0.25">
      <c r="L521" s="41" t="s">
        <v>733</v>
      </c>
    </row>
    <row r="522" spans="12:12" x14ac:dyDescent="0.25">
      <c r="L522" s="41" t="s">
        <v>314</v>
      </c>
    </row>
    <row r="523" spans="12:12" x14ac:dyDescent="0.25">
      <c r="L523" s="41" t="s">
        <v>315</v>
      </c>
    </row>
    <row r="524" spans="12:12" x14ac:dyDescent="0.25">
      <c r="L524" s="41" t="s">
        <v>316</v>
      </c>
    </row>
    <row r="525" spans="12:12" x14ac:dyDescent="0.25">
      <c r="L525" s="41" t="s">
        <v>468</v>
      </c>
    </row>
    <row r="526" spans="12:12" x14ac:dyDescent="0.25">
      <c r="L526" s="41" t="s">
        <v>317</v>
      </c>
    </row>
    <row r="527" spans="12:12" x14ac:dyDescent="0.25">
      <c r="L527" s="41" t="s">
        <v>734</v>
      </c>
    </row>
    <row r="528" spans="12:12" x14ac:dyDescent="0.25">
      <c r="L528" s="41" t="s">
        <v>318</v>
      </c>
    </row>
    <row r="529" spans="12:12" x14ac:dyDescent="0.25">
      <c r="L529" s="41" t="s">
        <v>319</v>
      </c>
    </row>
    <row r="530" spans="12:12" x14ac:dyDescent="0.25">
      <c r="L530" s="41" t="s">
        <v>320</v>
      </c>
    </row>
    <row r="531" spans="12:12" x14ac:dyDescent="0.25">
      <c r="L531" s="41" t="s">
        <v>321</v>
      </c>
    </row>
    <row r="532" spans="12:12" x14ac:dyDescent="0.25">
      <c r="L532" s="41" t="s">
        <v>322</v>
      </c>
    </row>
    <row r="533" spans="12:12" x14ac:dyDescent="0.25">
      <c r="L533" s="41" t="s">
        <v>735</v>
      </c>
    </row>
    <row r="534" spans="12:12" x14ac:dyDescent="0.25">
      <c r="L534" s="41" t="s">
        <v>323</v>
      </c>
    </row>
    <row r="535" spans="12:12" x14ac:dyDescent="0.25">
      <c r="L535" s="41" t="s">
        <v>324</v>
      </c>
    </row>
    <row r="536" spans="12:12" x14ac:dyDescent="0.25">
      <c r="L536" s="41" t="s">
        <v>736</v>
      </c>
    </row>
    <row r="537" spans="12:12" x14ac:dyDescent="0.25">
      <c r="L537" s="41" t="s">
        <v>737</v>
      </c>
    </row>
    <row r="538" spans="12:12" x14ac:dyDescent="0.25">
      <c r="L538" s="41" t="s">
        <v>738</v>
      </c>
    </row>
    <row r="539" spans="12:12" x14ac:dyDescent="0.25">
      <c r="L539" s="41" t="s">
        <v>325</v>
      </c>
    </row>
    <row r="540" spans="12:12" x14ac:dyDescent="0.25">
      <c r="L540" s="41" t="s">
        <v>739</v>
      </c>
    </row>
    <row r="541" spans="12:12" x14ac:dyDescent="0.25">
      <c r="L541" s="41" t="s">
        <v>326</v>
      </c>
    </row>
    <row r="542" spans="12:12" x14ac:dyDescent="0.25">
      <c r="L542" s="41" t="s">
        <v>327</v>
      </c>
    </row>
    <row r="543" spans="12:12" x14ac:dyDescent="0.25">
      <c r="L543" s="41" t="s">
        <v>740</v>
      </c>
    </row>
    <row r="544" spans="12:12" x14ac:dyDescent="0.25">
      <c r="L544" s="41" t="s">
        <v>328</v>
      </c>
    </row>
    <row r="545" spans="12:12" x14ac:dyDescent="0.25">
      <c r="L545" s="41" t="s">
        <v>329</v>
      </c>
    </row>
    <row r="546" spans="12:12" x14ac:dyDescent="0.25">
      <c r="L546" s="41" t="s">
        <v>469</v>
      </c>
    </row>
    <row r="547" spans="12:12" x14ac:dyDescent="0.25">
      <c r="L547" s="41" t="s">
        <v>741</v>
      </c>
    </row>
    <row r="548" spans="12:12" x14ac:dyDescent="0.25">
      <c r="L548" s="41" t="s">
        <v>742</v>
      </c>
    </row>
    <row r="549" spans="12:12" x14ac:dyDescent="0.25">
      <c r="L549" s="41" t="s">
        <v>743</v>
      </c>
    </row>
    <row r="550" spans="12:12" x14ac:dyDescent="0.25">
      <c r="L550" s="41" t="s">
        <v>330</v>
      </c>
    </row>
    <row r="551" spans="12:12" x14ac:dyDescent="0.25">
      <c r="L551" s="41" t="s">
        <v>744</v>
      </c>
    </row>
    <row r="552" spans="12:12" x14ac:dyDescent="0.25">
      <c r="L552" s="41" t="s">
        <v>745</v>
      </c>
    </row>
    <row r="553" spans="12:12" x14ac:dyDescent="0.25">
      <c r="L553" s="41" t="s">
        <v>331</v>
      </c>
    </row>
    <row r="554" spans="12:12" x14ac:dyDescent="0.25">
      <c r="L554" s="41" t="s">
        <v>332</v>
      </c>
    </row>
    <row r="555" spans="12:12" x14ac:dyDescent="0.25">
      <c r="L555" s="41" t="s">
        <v>495</v>
      </c>
    </row>
    <row r="556" spans="12:12" x14ac:dyDescent="0.25">
      <c r="L556" s="41" t="s">
        <v>746</v>
      </c>
    </row>
    <row r="557" spans="12:12" x14ac:dyDescent="0.25">
      <c r="L557" s="41" t="s">
        <v>333</v>
      </c>
    </row>
    <row r="558" spans="12:12" x14ac:dyDescent="0.25">
      <c r="L558" s="41" t="s">
        <v>334</v>
      </c>
    </row>
    <row r="559" spans="12:12" x14ac:dyDescent="0.25">
      <c r="L559" s="41" t="s">
        <v>747</v>
      </c>
    </row>
    <row r="560" spans="12:12" x14ac:dyDescent="0.25">
      <c r="L560" s="41" t="s">
        <v>748</v>
      </c>
    </row>
    <row r="561" spans="12:12" x14ac:dyDescent="0.25">
      <c r="L561" s="41" t="s">
        <v>335</v>
      </c>
    </row>
    <row r="562" spans="12:12" x14ac:dyDescent="0.25">
      <c r="L562" s="41" t="s">
        <v>336</v>
      </c>
    </row>
    <row r="563" spans="12:12" x14ac:dyDescent="0.25">
      <c r="L563" s="41" t="s">
        <v>337</v>
      </c>
    </row>
    <row r="564" spans="12:12" x14ac:dyDescent="0.25">
      <c r="L564" s="41" t="s">
        <v>338</v>
      </c>
    </row>
    <row r="565" spans="12:12" x14ac:dyDescent="0.25">
      <c r="L565" s="41" t="s">
        <v>749</v>
      </c>
    </row>
    <row r="566" spans="12:12" x14ac:dyDescent="0.25">
      <c r="L566" s="41" t="s">
        <v>339</v>
      </c>
    </row>
    <row r="567" spans="12:12" x14ac:dyDescent="0.25">
      <c r="L567" s="41" t="s">
        <v>750</v>
      </c>
    </row>
    <row r="568" spans="12:12" x14ac:dyDescent="0.25">
      <c r="L568" s="41" t="s">
        <v>340</v>
      </c>
    </row>
    <row r="569" spans="12:12" x14ac:dyDescent="0.25">
      <c r="L569" s="41" t="s">
        <v>341</v>
      </c>
    </row>
    <row r="570" spans="12:12" x14ac:dyDescent="0.25">
      <c r="L570" s="41" t="s">
        <v>342</v>
      </c>
    </row>
    <row r="571" spans="12:12" x14ac:dyDescent="0.25">
      <c r="L571" s="41" t="s">
        <v>470</v>
      </c>
    </row>
    <row r="572" spans="12:12" x14ac:dyDescent="0.25">
      <c r="L572" s="41" t="s">
        <v>471</v>
      </c>
    </row>
    <row r="573" spans="12:12" x14ac:dyDescent="0.25">
      <c r="L573" s="41" t="s">
        <v>496</v>
      </c>
    </row>
    <row r="574" spans="12:12" x14ac:dyDescent="0.25">
      <c r="L574" s="41" t="s">
        <v>506</v>
      </c>
    </row>
    <row r="575" spans="12:12" x14ac:dyDescent="0.25">
      <c r="L575" s="41" t="s">
        <v>343</v>
      </c>
    </row>
    <row r="576" spans="12:12" x14ac:dyDescent="0.25">
      <c r="L576" s="41" t="s">
        <v>751</v>
      </c>
    </row>
    <row r="577" spans="12:12" x14ac:dyDescent="0.25">
      <c r="L577" s="41" t="s">
        <v>752</v>
      </c>
    </row>
    <row r="578" spans="12:12" x14ac:dyDescent="0.25">
      <c r="L578" s="41" t="s">
        <v>344</v>
      </c>
    </row>
    <row r="579" spans="12:12" x14ac:dyDescent="0.25">
      <c r="L579" s="41" t="s">
        <v>345</v>
      </c>
    </row>
    <row r="580" spans="12:12" x14ac:dyDescent="0.25">
      <c r="L580" s="41" t="s">
        <v>346</v>
      </c>
    </row>
    <row r="581" spans="12:12" x14ac:dyDescent="0.25">
      <c r="L581" s="41" t="s">
        <v>753</v>
      </c>
    </row>
    <row r="582" spans="12:12" x14ac:dyDescent="0.25">
      <c r="L582" s="41" t="s">
        <v>347</v>
      </c>
    </row>
    <row r="583" spans="12:12" x14ac:dyDescent="0.25">
      <c r="L583" s="41" t="s">
        <v>348</v>
      </c>
    </row>
    <row r="584" spans="12:12" x14ac:dyDescent="0.25">
      <c r="L584" s="41" t="s">
        <v>349</v>
      </c>
    </row>
    <row r="585" spans="12:12" x14ac:dyDescent="0.25">
      <c r="L585" s="41" t="s">
        <v>754</v>
      </c>
    </row>
    <row r="586" spans="12:12" x14ac:dyDescent="0.25">
      <c r="L586" s="41" t="s">
        <v>350</v>
      </c>
    </row>
    <row r="587" spans="12:12" x14ac:dyDescent="0.25">
      <c r="L587" s="41" t="s">
        <v>351</v>
      </c>
    </row>
    <row r="588" spans="12:12" x14ac:dyDescent="0.25">
      <c r="L588" s="41" t="s">
        <v>352</v>
      </c>
    </row>
    <row r="589" spans="12:12" x14ac:dyDescent="0.25">
      <c r="L589" s="41" t="s">
        <v>755</v>
      </c>
    </row>
    <row r="590" spans="12:12" x14ac:dyDescent="0.25">
      <c r="L590" s="41" t="s">
        <v>756</v>
      </c>
    </row>
    <row r="591" spans="12:12" x14ac:dyDescent="0.25">
      <c r="L591" s="41" t="s">
        <v>353</v>
      </c>
    </row>
    <row r="592" spans="12:12" x14ac:dyDescent="0.25">
      <c r="L592" s="41" t="s">
        <v>757</v>
      </c>
    </row>
    <row r="593" spans="12:12" x14ac:dyDescent="0.25">
      <c r="L593" s="41" t="s">
        <v>354</v>
      </c>
    </row>
    <row r="594" spans="12:12" x14ac:dyDescent="0.25">
      <c r="L594" s="41" t="s">
        <v>355</v>
      </c>
    </row>
    <row r="595" spans="12:12" x14ac:dyDescent="0.25">
      <c r="L595" s="41" t="s">
        <v>507</v>
      </c>
    </row>
    <row r="596" spans="12:12" x14ac:dyDescent="0.25">
      <c r="L596" s="41" t="s">
        <v>356</v>
      </c>
    </row>
    <row r="597" spans="12:12" x14ac:dyDescent="0.25">
      <c r="L597" s="41" t="s">
        <v>357</v>
      </c>
    </row>
    <row r="598" spans="12:12" x14ac:dyDescent="0.25">
      <c r="L598" s="41" t="s">
        <v>758</v>
      </c>
    </row>
    <row r="599" spans="12:12" x14ac:dyDescent="0.25">
      <c r="L599" s="41" t="s">
        <v>358</v>
      </c>
    </row>
    <row r="600" spans="12:12" x14ac:dyDescent="0.25">
      <c r="L600" s="41" t="s">
        <v>359</v>
      </c>
    </row>
    <row r="601" spans="12:12" x14ac:dyDescent="0.25">
      <c r="L601" s="41" t="s">
        <v>360</v>
      </c>
    </row>
    <row r="602" spans="12:12" x14ac:dyDescent="0.25">
      <c r="L602" s="41" t="s">
        <v>361</v>
      </c>
    </row>
    <row r="603" spans="12:12" x14ac:dyDescent="0.25">
      <c r="L603" s="41" t="s">
        <v>759</v>
      </c>
    </row>
    <row r="604" spans="12:12" x14ac:dyDescent="0.25">
      <c r="L604" s="41" t="s">
        <v>362</v>
      </c>
    </row>
    <row r="605" spans="12:12" x14ac:dyDescent="0.25">
      <c r="L605" s="41" t="s">
        <v>363</v>
      </c>
    </row>
    <row r="606" spans="12:12" x14ac:dyDescent="0.25">
      <c r="L606" s="41" t="s">
        <v>364</v>
      </c>
    </row>
    <row r="607" spans="12:12" x14ac:dyDescent="0.25">
      <c r="L607" s="41" t="s">
        <v>365</v>
      </c>
    </row>
    <row r="608" spans="12:12" x14ac:dyDescent="0.25">
      <c r="L608" s="41" t="s">
        <v>760</v>
      </c>
    </row>
    <row r="609" spans="12:12" x14ac:dyDescent="0.25">
      <c r="L609" s="41" t="s">
        <v>761</v>
      </c>
    </row>
    <row r="610" spans="12:12" x14ac:dyDescent="0.25">
      <c r="L610" s="41" t="s">
        <v>762</v>
      </c>
    </row>
    <row r="611" spans="12:12" x14ac:dyDescent="0.25">
      <c r="L611" s="41" t="s">
        <v>366</v>
      </c>
    </row>
    <row r="612" spans="12:12" x14ac:dyDescent="0.25">
      <c r="L612" s="41" t="s">
        <v>367</v>
      </c>
    </row>
    <row r="613" spans="12:12" x14ac:dyDescent="0.25">
      <c r="L613" s="41" t="s">
        <v>368</v>
      </c>
    </row>
    <row r="614" spans="12:12" x14ac:dyDescent="0.25">
      <c r="L614" s="41" t="s">
        <v>369</v>
      </c>
    </row>
    <row r="615" spans="12:12" x14ac:dyDescent="0.25">
      <c r="L615" s="41" t="s">
        <v>370</v>
      </c>
    </row>
    <row r="616" spans="12:12" x14ac:dyDescent="0.25">
      <c r="L616" s="41" t="s">
        <v>371</v>
      </c>
    </row>
    <row r="617" spans="12:12" x14ac:dyDescent="0.25">
      <c r="L617" s="41" t="s">
        <v>372</v>
      </c>
    </row>
    <row r="618" spans="12:12" x14ac:dyDescent="0.25">
      <c r="L618" s="41" t="s">
        <v>373</v>
      </c>
    </row>
    <row r="619" spans="12:12" x14ac:dyDescent="0.25">
      <c r="L619" s="41" t="s">
        <v>374</v>
      </c>
    </row>
    <row r="620" spans="12:12" x14ac:dyDescent="0.25">
      <c r="L620" s="41" t="s">
        <v>375</v>
      </c>
    </row>
    <row r="621" spans="12:12" x14ac:dyDescent="0.25">
      <c r="L621" s="41" t="s">
        <v>508</v>
      </c>
    </row>
    <row r="622" spans="12:12" x14ac:dyDescent="0.25">
      <c r="L622" s="41" t="s">
        <v>763</v>
      </c>
    </row>
    <row r="623" spans="12:12" x14ac:dyDescent="0.25">
      <c r="L623" s="41" t="s">
        <v>764</v>
      </c>
    </row>
    <row r="624" spans="12:12" x14ac:dyDescent="0.25">
      <c r="L624" s="41" t="s">
        <v>376</v>
      </c>
    </row>
    <row r="625" spans="12:12" x14ac:dyDescent="0.25">
      <c r="L625" s="41" t="s">
        <v>377</v>
      </c>
    </row>
    <row r="626" spans="12:12" x14ac:dyDescent="0.25">
      <c r="L626" s="41" t="s">
        <v>378</v>
      </c>
    </row>
    <row r="627" spans="12:12" x14ac:dyDescent="0.25">
      <c r="L627" s="41" t="s">
        <v>497</v>
      </c>
    </row>
    <row r="628" spans="12:12" x14ac:dyDescent="0.25">
      <c r="L628" s="41" t="s">
        <v>379</v>
      </c>
    </row>
    <row r="629" spans="12:12" x14ac:dyDescent="0.25">
      <c r="L629" s="41" t="s">
        <v>380</v>
      </c>
    </row>
    <row r="630" spans="12:12" x14ac:dyDescent="0.25">
      <c r="L630" s="41" t="s">
        <v>381</v>
      </c>
    </row>
    <row r="631" spans="12:12" x14ac:dyDescent="0.25">
      <c r="L631" s="41" t="s">
        <v>765</v>
      </c>
    </row>
    <row r="632" spans="12:12" x14ac:dyDescent="0.25">
      <c r="L632" s="41" t="s">
        <v>472</v>
      </c>
    </row>
    <row r="633" spans="12:12" x14ac:dyDescent="0.25">
      <c r="L633" s="41" t="s">
        <v>382</v>
      </c>
    </row>
    <row r="634" spans="12:12" x14ac:dyDescent="0.25">
      <c r="L634" s="41" t="s">
        <v>383</v>
      </c>
    </row>
    <row r="635" spans="12:12" x14ac:dyDescent="0.25">
      <c r="L635" s="41" t="s">
        <v>384</v>
      </c>
    </row>
    <row r="636" spans="12:12" x14ac:dyDescent="0.25">
      <c r="L636" s="41" t="s">
        <v>385</v>
      </c>
    </row>
    <row r="637" spans="12:12" x14ac:dyDescent="0.25">
      <c r="L637" s="41" t="s">
        <v>766</v>
      </c>
    </row>
    <row r="638" spans="12:12" x14ac:dyDescent="0.25">
      <c r="L638" s="41" t="s">
        <v>473</v>
      </c>
    </row>
    <row r="639" spans="12:12" x14ac:dyDescent="0.25">
      <c r="L639" s="41" t="s">
        <v>386</v>
      </c>
    </row>
    <row r="640" spans="12:12" x14ac:dyDescent="0.25">
      <c r="L640" s="41" t="s">
        <v>387</v>
      </c>
    </row>
    <row r="641" spans="12:12" x14ac:dyDescent="0.25">
      <c r="L641" s="41" t="s">
        <v>767</v>
      </c>
    </row>
    <row r="642" spans="12:12" x14ac:dyDescent="0.25">
      <c r="L642" s="41" t="s">
        <v>388</v>
      </c>
    </row>
    <row r="643" spans="12:12" x14ac:dyDescent="0.25">
      <c r="L643" s="41" t="s">
        <v>389</v>
      </c>
    </row>
    <row r="644" spans="12:12" x14ac:dyDescent="0.25">
      <c r="L644" s="41" t="s">
        <v>768</v>
      </c>
    </row>
    <row r="645" spans="12:12" x14ac:dyDescent="0.25">
      <c r="L645" s="41" t="s">
        <v>769</v>
      </c>
    </row>
    <row r="646" spans="12:12" x14ac:dyDescent="0.25">
      <c r="L646" s="41" t="s">
        <v>390</v>
      </c>
    </row>
    <row r="647" spans="12:12" x14ac:dyDescent="0.25">
      <c r="L647" s="41" t="s">
        <v>391</v>
      </c>
    </row>
    <row r="648" spans="12:12" x14ac:dyDescent="0.25">
      <c r="L648" s="41" t="s">
        <v>437</v>
      </c>
    </row>
    <row r="649" spans="12:12" x14ac:dyDescent="0.25">
      <c r="L649" s="41" t="s">
        <v>770</v>
      </c>
    </row>
    <row r="650" spans="12:12" x14ac:dyDescent="0.25">
      <c r="L650" s="41" t="s">
        <v>771</v>
      </c>
    </row>
    <row r="651" spans="12:12" x14ac:dyDescent="0.25">
      <c r="L651" s="41" t="s">
        <v>772</v>
      </c>
    </row>
    <row r="652" spans="12:12" x14ac:dyDescent="0.25">
      <c r="L652" s="41" t="s">
        <v>773</v>
      </c>
    </row>
    <row r="653" spans="12:12" x14ac:dyDescent="0.25">
      <c r="L653" s="41" t="s">
        <v>526</v>
      </c>
    </row>
    <row r="654" spans="12:12" x14ac:dyDescent="0.25">
      <c r="L654" s="41" t="s">
        <v>527</v>
      </c>
    </row>
    <row r="655" spans="12:12" x14ac:dyDescent="0.25">
      <c r="L655" s="41" t="s">
        <v>528</v>
      </c>
    </row>
    <row r="656" spans="12:12" x14ac:dyDescent="0.25">
      <c r="L656" s="41" t="s">
        <v>774</v>
      </c>
    </row>
    <row r="657" spans="12:12" x14ac:dyDescent="0.25">
      <c r="L657" s="41" t="s">
        <v>775</v>
      </c>
    </row>
    <row r="658" spans="12:12" x14ac:dyDescent="0.25">
      <c r="L658" s="41" t="s">
        <v>529</v>
      </c>
    </row>
    <row r="659" spans="12:12" x14ac:dyDescent="0.25">
      <c r="L659" s="41" t="s">
        <v>530</v>
      </c>
    </row>
    <row r="660" spans="12:12" x14ac:dyDescent="0.25">
      <c r="L660" s="41" t="s">
        <v>531</v>
      </c>
    </row>
    <row r="661" spans="12:12" x14ac:dyDescent="0.25">
      <c r="L661" s="41" t="s">
        <v>532</v>
      </c>
    </row>
    <row r="662" spans="12:12" x14ac:dyDescent="0.25">
      <c r="L662" s="41" t="s">
        <v>776</v>
      </c>
    </row>
    <row r="663" spans="12:12" x14ac:dyDescent="0.25">
      <c r="L663" s="41" t="s">
        <v>533</v>
      </c>
    </row>
    <row r="664" spans="12:12" x14ac:dyDescent="0.25">
      <c r="L664" s="41" t="s">
        <v>777</v>
      </c>
    </row>
    <row r="665" spans="12:12" x14ac:dyDescent="0.25">
      <c r="L665" s="41" t="s">
        <v>438</v>
      </c>
    </row>
    <row r="666" spans="12:12" x14ac:dyDescent="0.25">
      <c r="L666" s="41" t="s">
        <v>474</v>
      </c>
    </row>
    <row r="667" spans="12:12" x14ac:dyDescent="0.25">
      <c r="L667" s="41" t="s">
        <v>475</v>
      </c>
    </row>
    <row r="668" spans="12:12" x14ac:dyDescent="0.25">
      <c r="L668" s="41" t="s">
        <v>498</v>
      </c>
    </row>
    <row r="669" spans="12:12" x14ac:dyDescent="0.25">
      <c r="L669" s="41" t="s">
        <v>778</v>
      </c>
    </row>
    <row r="670" spans="12:12" x14ac:dyDescent="0.25">
      <c r="L670" s="41" t="s">
        <v>779</v>
      </c>
    </row>
    <row r="671" spans="12:12" x14ac:dyDescent="0.25">
      <c r="L671" s="41" t="s">
        <v>780</v>
      </c>
    </row>
    <row r="672" spans="12:12" x14ac:dyDescent="0.25">
      <c r="L672" s="41" t="s">
        <v>781</v>
      </c>
    </row>
    <row r="673" spans="12:12" x14ac:dyDescent="0.25">
      <c r="L673" s="41" t="s">
        <v>499</v>
      </c>
    </row>
    <row r="674" spans="12:12" x14ac:dyDescent="0.25">
      <c r="L674" s="41" t="s">
        <v>509</v>
      </c>
    </row>
    <row r="675" spans="12:12" x14ac:dyDescent="0.25">
      <c r="L675" s="41" t="s">
        <v>534</v>
      </c>
    </row>
    <row r="676" spans="12:12" x14ac:dyDescent="0.25">
      <c r="L676" s="41" t="s">
        <v>782</v>
      </c>
    </row>
    <row r="677" spans="12:12" x14ac:dyDescent="0.25">
      <c r="L677" s="41" t="s">
        <v>535</v>
      </c>
    </row>
    <row r="678" spans="12:12" x14ac:dyDescent="0.25">
      <c r="L678" s="41" t="s">
        <v>536</v>
      </c>
    </row>
    <row r="679" spans="12:12" x14ac:dyDescent="0.25">
      <c r="L679" s="41" t="s">
        <v>537</v>
      </c>
    </row>
    <row r="680" spans="12:12" x14ac:dyDescent="0.25">
      <c r="L680" s="41" t="s">
        <v>783</v>
      </c>
    </row>
    <row r="681" spans="12:12" x14ac:dyDescent="0.25">
      <c r="L681" s="41" t="s">
        <v>538</v>
      </c>
    </row>
    <row r="682" spans="12:12" x14ac:dyDescent="0.25">
      <c r="L682" s="41" t="s">
        <v>784</v>
      </c>
    </row>
    <row r="683" spans="12:12" x14ac:dyDescent="0.25">
      <c r="L683" s="41" t="s">
        <v>785</v>
      </c>
    </row>
    <row r="684" spans="12:12" x14ac:dyDescent="0.25">
      <c r="L684" s="41" t="s">
        <v>786</v>
      </c>
    </row>
    <row r="685" spans="12:12" x14ac:dyDescent="0.25">
      <c r="L685" s="41" t="s">
        <v>787</v>
      </c>
    </row>
    <row r="686" spans="12:12" x14ac:dyDescent="0.25">
      <c r="L686" s="41" t="s">
        <v>788</v>
      </c>
    </row>
    <row r="687" spans="12:12" x14ac:dyDescent="0.25">
      <c r="L687" s="41" t="s">
        <v>789</v>
      </c>
    </row>
    <row r="688" spans="12:12" x14ac:dyDescent="0.25">
      <c r="L688" s="41" t="s">
        <v>790</v>
      </c>
    </row>
    <row r="689" spans="12:12" x14ac:dyDescent="0.25">
      <c r="L689" s="41" t="s">
        <v>791</v>
      </c>
    </row>
    <row r="690" spans="12:12" x14ac:dyDescent="0.25">
      <c r="L690" s="41" t="s">
        <v>792</v>
      </c>
    </row>
    <row r="691" spans="12:12" x14ac:dyDescent="0.25">
      <c r="L691" s="41" t="s">
        <v>793</v>
      </c>
    </row>
    <row r="692" spans="12:12" x14ac:dyDescent="0.25">
      <c r="L692" s="41" t="s">
        <v>392</v>
      </c>
    </row>
    <row r="693" spans="12:12" x14ac:dyDescent="0.25">
      <c r="L693" s="41" t="s">
        <v>510</v>
      </c>
    </row>
    <row r="694" spans="12:12" x14ac:dyDescent="0.25">
      <c r="L694" s="41" t="s">
        <v>794</v>
      </c>
    </row>
    <row r="695" spans="12:12" x14ac:dyDescent="0.25">
      <c r="L695" s="41" t="s">
        <v>511</v>
      </c>
    </row>
    <row r="696" spans="12:12" x14ac:dyDescent="0.25">
      <c r="L696" s="41" t="s">
        <v>512</v>
      </c>
    </row>
    <row r="697" spans="12:12" x14ac:dyDescent="0.25">
      <c r="L697" s="41" t="s">
        <v>795</v>
      </c>
    </row>
    <row r="698" spans="12:12" x14ac:dyDescent="0.25">
      <c r="L698" s="41" t="s">
        <v>513</v>
      </c>
    </row>
    <row r="699" spans="12:12" x14ac:dyDescent="0.25">
      <c r="L699" s="41" t="s">
        <v>514</v>
      </c>
    </row>
    <row r="700" spans="12:12" x14ac:dyDescent="0.25">
      <c r="L700" s="41" t="s">
        <v>515</v>
      </c>
    </row>
    <row r="701" spans="12:12" x14ac:dyDescent="0.25">
      <c r="L701" s="41" t="s">
        <v>796</v>
      </c>
    </row>
    <row r="702" spans="12:12" x14ac:dyDescent="0.25">
      <c r="L702" s="41" t="s">
        <v>516</v>
      </c>
    </row>
    <row r="703" spans="12:12" x14ac:dyDescent="0.25">
      <c r="L703" s="41" t="s">
        <v>517</v>
      </c>
    </row>
    <row r="704" spans="12:12" x14ac:dyDescent="0.25">
      <c r="L704" s="41" t="s">
        <v>518</v>
      </c>
    </row>
    <row r="705" spans="12:12" x14ac:dyDescent="0.25">
      <c r="L705" s="41" t="s">
        <v>797</v>
      </c>
    </row>
    <row r="706" spans="12:12" x14ac:dyDescent="0.25">
      <c r="L706" s="41" t="s">
        <v>798</v>
      </c>
    </row>
    <row r="707" spans="12:12" x14ac:dyDescent="0.25">
      <c r="L707" s="41" t="s">
        <v>799</v>
      </c>
    </row>
    <row r="708" spans="12:12" x14ac:dyDescent="0.25">
      <c r="L708" s="41" t="s">
        <v>800</v>
      </c>
    </row>
    <row r="709" spans="12:12" x14ac:dyDescent="0.25">
      <c r="L709" s="41" t="s">
        <v>519</v>
      </c>
    </row>
    <row r="710" spans="12:12" x14ac:dyDescent="0.25">
      <c r="L710" s="41" t="s">
        <v>801</v>
      </c>
    </row>
    <row r="711" spans="12:12" x14ac:dyDescent="0.25">
      <c r="L711" s="41" t="s">
        <v>802</v>
      </c>
    </row>
    <row r="712" spans="12:12" x14ac:dyDescent="0.25">
      <c r="L712" s="41" t="s">
        <v>803</v>
      </c>
    </row>
    <row r="713" spans="12:12" x14ac:dyDescent="0.25">
      <c r="L713" s="41" t="s">
        <v>804</v>
      </c>
    </row>
    <row r="714" spans="12:12" x14ac:dyDescent="0.25">
      <c r="L714" s="41" t="s">
        <v>805</v>
      </c>
    </row>
    <row r="715" spans="12:12" x14ac:dyDescent="0.25">
      <c r="L715" s="41" t="s">
        <v>806</v>
      </c>
    </row>
    <row r="716" spans="12:12" x14ac:dyDescent="0.25">
      <c r="L716" s="41" t="s">
        <v>807</v>
      </c>
    </row>
    <row r="717" spans="12:12" x14ac:dyDescent="0.25">
      <c r="L717" s="41" t="s">
        <v>808</v>
      </c>
    </row>
    <row r="718" spans="12:12" x14ac:dyDescent="0.25">
      <c r="L718" s="41" t="s">
        <v>809</v>
      </c>
    </row>
    <row r="719" spans="12:12" x14ac:dyDescent="0.25">
      <c r="L719" s="41" t="s">
        <v>810</v>
      </c>
    </row>
    <row r="720" spans="12:12" x14ac:dyDescent="0.25">
      <c r="L720" s="41" t="s">
        <v>811</v>
      </c>
    </row>
    <row r="721" spans="12:12" x14ac:dyDescent="0.25">
      <c r="L721" s="41" t="s">
        <v>812</v>
      </c>
    </row>
    <row r="722" spans="12:12" x14ac:dyDescent="0.25">
      <c r="L722" s="41" t="s">
        <v>813</v>
      </c>
    </row>
    <row r="723" spans="12:12" x14ac:dyDescent="0.25">
      <c r="L723" s="41" t="s">
        <v>520</v>
      </c>
    </row>
    <row r="724" spans="12:12" x14ac:dyDescent="0.25">
      <c r="L724" s="41" t="s">
        <v>814</v>
      </c>
    </row>
    <row r="725" spans="12:12" x14ac:dyDescent="0.25">
      <c r="L725" s="41" t="s">
        <v>815</v>
      </c>
    </row>
    <row r="726" spans="12:12" x14ac:dyDescent="0.25">
      <c r="L726" s="41" t="s">
        <v>816</v>
      </c>
    </row>
    <row r="727" spans="12:12" x14ac:dyDescent="0.25">
      <c r="L727" s="41" t="s">
        <v>817</v>
      </c>
    </row>
    <row r="728" spans="12:12" x14ac:dyDescent="0.25">
      <c r="L728" s="41" t="s">
        <v>818</v>
      </c>
    </row>
    <row r="729" spans="12:12" x14ac:dyDescent="0.25">
      <c r="L729" s="41" t="s">
        <v>819</v>
      </c>
    </row>
    <row r="730" spans="12:12" x14ac:dyDescent="0.25">
      <c r="L730" s="41" t="s">
        <v>820</v>
      </c>
    </row>
    <row r="731" spans="12:12" x14ac:dyDescent="0.25">
      <c r="L731" s="41" t="s">
        <v>821</v>
      </c>
    </row>
    <row r="732" spans="12:12" x14ac:dyDescent="0.25">
      <c r="L732" s="41" t="s">
        <v>822</v>
      </c>
    </row>
    <row r="733" spans="12:12" x14ac:dyDescent="0.25">
      <c r="L733" s="41" t="s">
        <v>823</v>
      </c>
    </row>
    <row r="734" spans="12:12" x14ac:dyDescent="0.25">
      <c r="L734" s="41" t="s">
        <v>521</v>
      </c>
    </row>
    <row r="735" spans="12:12" x14ac:dyDescent="0.25">
      <c r="L735" s="41" t="s">
        <v>824</v>
      </c>
    </row>
    <row r="736" spans="12:12" x14ac:dyDescent="0.25">
      <c r="L736" s="41" t="s">
        <v>522</v>
      </c>
    </row>
    <row r="737" spans="12:12" x14ac:dyDescent="0.25">
      <c r="L737" s="41" t="s">
        <v>825</v>
      </c>
    </row>
    <row r="738" spans="12:12" x14ac:dyDescent="0.25">
      <c r="L738" s="41" t="s">
        <v>826</v>
      </c>
    </row>
    <row r="739" spans="12:12" x14ac:dyDescent="0.25">
      <c r="L739" s="41" t="s">
        <v>523</v>
      </c>
    </row>
    <row r="740" spans="12:12" x14ac:dyDescent="0.25">
      <c r="L740" s="41" t="s">
        <v>827</v>
      </c>
    </row>
    <row r="741" spans="12:12" x14ac:dyDescent="0.25">
      <c r="L741" s="41" t="s">
        <v>828</v>
      </c>
    </row>
    <row r="742" spans="12:12" x14ac:dyDescent="0.25">
      <c r="L742" s="41" t="s">
        <v>829</v>
      </c>
    </row>
    <row r="743" spans="12:12" x14ac:dyDescent="0.25">
      <c r="L743" s="41" t="s">
        <v>830</v>
      </c>
    </row>
    <row r="744" spans="12:12" x14ac:dyDescent="0.25">
      <c r="L744" s="41" t="s">
        <v>831</v>
      </c>
    </row>
    <row r="745" spans="12:12" x14ac:dyDescent="0.25">
      <c r="L745" s="41" t="s">
        <v>832</v>
      </c>
    </row>
    <row r="746" spans="12:12" x14ac:dyDescent="0.25">
      <c r="L746" s="41" t="s">
        <v>833</v>
      </c>
    </row>
    <row r="747" spans="12:12" x14ac:dyDescent="0.25">
      <c r="L747" s="41" t="s">
        <v>834</v>
      </c>
    </row>
    <row r="748" spans="12:12" x14ac:dyDescent="0.25">
      <c r="L748" s="41" t="s">
        <v>524</v>
      </c>
    </row>
    <row r="749" spans="12:12" x14ac:dyDescent="0.25">
      <c r="L749" s="41" t="s">
        <v>835</v>
      </c>
    </row>
    <row r="750" spans="12:12" x14ac:dyDescent="0.25">
      <c r="L750" s="41" t="s">
        <v>836</v>
      </c>
    </row>
    <row r="751" spans="12:12" x14ac:dyDescent="0.25">
      <c r="L751" s="41" t="s">
        <v>525</v>
      </c>
    </row>
    <row r="752" spans="12:12" x14ac:dyDescent="0.25">
      <c r="L752" s="41" t="s">
        <v>837</v>
      </c>
    </row>
    <row r="753" spans="12:12" x14ac:dyDescent="0.25">
      <c r="L753" s="41" t="s">
        <v>838</v>
      </c>
    </row>
    <row r="754" spans="12:12" x14ac:dyDescent="0.25">
      <c r="L754" s="41" t="s">
        <v>393</v>
      </c>
    </row>
    <row r="755" spans="12:12" x14ac:dyDescent="0.25">
      <c r="L755" s="41" t="s">
        <v>394</v>
      </c>
    </row>
    <row r="756" spans="12:12" x14ac:dyDescent="0.25">
      <c r="L756" s="41" t="s">
        <v>839</v>
      </c>
    </row>
    <row r="757" spans="12:12" x14ac:dyDescent="0.25">
      <c r="L757" s="41" t="s">
        <v>840</v>
      </c>
    </row>
    <row r="758" spans="12:12" x14ac:dyDescent="0.25">
      <c r="L758" s="41" t="s">
        <v>841</v>
      </c>
    </row>
    <row r="759" spans="12:12" x14ac:dyDescent="0.25">
      <c r="L759" s="41" t="s">
        <v>842</v>
      </c>
    </row>
    <row r="760" spans="12:12" x14ac:dyDescent="0.25">
      <c r="L760" s="41" t="s">
        <v>843</v>
      </c>
    </row>
    <row r="761" spans="12:12" x14ac:dyDescent="0.25">
      <c r="L761" s="41" t="s">
        <v>844</v>
      </c>
    </row>
    <row r="762" spans="12:12" x14ac:dyDescent="0.25">
      <c r="L762" s="41" t="s">
        <v>476</v>
      </c>
    </row>
    <row r="763" spans="12:12" x14ac:dyDescent="0.25">
      <c r="L763" s="41" t="s">
        <v>500</v>
      </c>
    </row>
    <row r="764" spans="12:12" x14ac:dyDescent="0.25">
      <c r="L764" s="41" t="s">
        <v>845</v>
      </c>
    </row>
    <row r="765" spans="12:12" x14ac:dyDescent="0.25">
      <c r="L765" s="41" t="s">
        <v>395</v>
      </c>
    </row>
    <row r="766" spans="12:12" x14ac:dyDescent="0.25">
      <c r="L766" s="41" t="s">
        <v>396</v>
      </c>
    </row>
    <row r="767" spans="12:12" x14ac:dyDescent="0.25">
      <c r="L767" s="41" t="s">
        <v>477</v>
      </c>
    </row>
    <row r="768" spans="12:12" x14ac:dyDescent="0.25">
      <c r="L768" s="41" t="s">
        <v>439</v>
      </c>
    </row>
    <row r="769" spans="12:12" x14ac:dyDescent="0.25">
      <c r="L769" s="41" t="s">
        <v>846</v>
      </c>
    </row>
    <row r="770" spans="12:12" x14ac:dyDescent="0.25">
      <c r="L770" s="41" t="s">
        <v>501</v>
      </c>
    </row>
    <row r="771" spans="12:12" x14ac:dyDescent="0.25">
      <c r="L771" s="41" t="s">
        <v>397</v>
      </c>
    </row>
    <row r="772" spans="12:12" x14ac:dyDescent="0.25">
      <c r="L772" s="41" t="s">
        <v>847</v>
      </c>
    </row>
    <row r="773" spans="12:12" x14ac:dyDescent="0.25">
      <c r="L773" s="41" t="s">
        <v>398</v>
      </c>
    </row>
    <row r="774" spans="12:12" x14ac:dyDescent="0.25">
      <c r="L774" s="41" t="s">
        <v>399</v>
      </c>
    </row>
    <row r="775" spans="12:12" x14ac:dyDescent="0.25">
      <c r="L775" s="41" t="s">
        <v>400</v>
      </c>
    </row>
    <row r="776" spans="12:12" x14ac:dyDescent="0.25">
      <c r="L776" s="41" t="s">
        <v>848</v>
      </c>
    </row>
    <row r="777" spans="12:12" x14ac:dyDescent="0.25">
      <c r="L777" s="41" t="s">
        <v>849</v>
      </c>
    </row>
    <row r="778" spans="12:12" x14ac:dyDescent="0.25">
      <c r="L778" s="41" t="s">
        <v>850</v>
      </c>
    </row>
    <row r="779" spans="12:12" x14ac:dyDescent="0.25">
      <c r="L779" s="41" t="s">
        <v>851</v>
      </c>
    </row>
    <row r="780" spans="12:12" x14ac:dyDescent="0.25">
      <c r="L780" s="41" t="s">
        <v>852</v>
      </c>
    </row>
    <row r="781" spans="12:12" x14ac:dyDescent="0.25">
      <c r="L781" s="41" t="s">
        <v>478</v>
      </c>
    </row>
    <row r="782" spans="12:12" x14ac:dyDescent="0.25">
      <c r="L782" s="41" t="s">
        <v>401</v>
      </c>
    </row>
    <row r="783" spans="12:12" x14ac:dyDescent="0.25">
      <c r="L783" s="41" t="s">
        <v>402</v>
      </c>
    </row>
    <row r="784" spans="12:12" x14ac:dyDescent="0.25">
      <c r="L784" s="41" t="s">
        <v>403</v>
      </c>
    </row>
    <row r="785" spans="12:12" x14ac:dyDescent="0.25">
      <c r="L785" s="41" t="s">
        <v>404</v>
      </c>
    </row>
    <row r="786" spans="12:12" x14ac:dyDescent="0.25">
      <c r="L786" s="41" t="s">
        <v>853</v>
      </c>
    </row>
    <row r="787" spans="12:12" x14ac:dyDescent="0.25">
      <c r="L787" s="41" t="s">
        <v>854</v>
      </c>
    </row>
    <row r="788" spans="12:12" x14ac:dyDescent="0.25">
      <c r="L788" s="41" t="s">
        <v>405</v>
      </c>
    </row>
    <row r="789" spans="12:12" x14ac:dyDescent="0.25">
      <c r="L789" s="41" t="s">
        <v>406</v>
      </c>
    </row>
    <row r="790" spans="12:12" x14ac:dyDescent="0.25">
      <c r="L790" s="41" t="s">
        <v>855</v>
      </c>
    </row>
    <row r="791" spans="12:12" x14ac:dyDescent="0.25">
      <c r="L791" s="41" t="s">
        <v>856</v>
      </c>
    </row>
    <row r="792" spans="12:12" x14ac:dyDescent="0.25">
      <c r="L792" s="41" t="s">
        <v>407</v>
      </c>
    </row>
    <row r="793" spans="12:12" x14ac:dyDescent="0.25">
      <c r="L793" s="41" t="s">
        <v>408</v>
      </c>
    </row>
    <row r="794" spans="12:12" x14ac:dyDescent="0.25">
      <c r="L794" s="41" t="s">
        <v>409</v>
      </c>
    </row>
    <row r="795" spans="12:12" x14ac:dyDescent="0.25">
      <c r="L795" s="41" t="s">
        <v>857</v>
      </c>
    </row>
    <row r="796" spans="12:12" x14ac:dyDescent="0.25">
      <c r="L796" s="41" t="s">
        <v>410</v>
      </c>
    </row>
    <row r="797" spans="12:12" x14ac:dyDescent="0.25">
      <c r="L797" s="41" t="s">
        <v>411</v>
      </c>
    </row>
    <row r="798" spans="12:12" x14ac:dyDescent="0.25">
      <c r="L798" s="41" t="s">
        <v>858</v>
      </c>
    </row>
    <row r="799" spans="12:12" x14ac:dyDescent="0.25">
      <c r="L799" s="41" t="s">
        <v>859</v>
      </c>
    </row>
    <row r="800" spans="12:12" x14ac:dyDescent="0.25">
      <c r="L800" s="41" t="s">
        <v>860</v>
      </c>
    </row>
    <row r="801" spans="12:12" x14ac:dyDescent="0.25">
      <c r="L801" s="41" t="s">
        <v>412</v>
      </c>
    </row>
    <row r="802" spans="12:12" x14ac:dyDescent="0.25">
      <c r="L802" s="41" t="s">
        <v>413</v>
      </c>
    </row>
    <row r="803" spans="12:12" x14ac:dyDescent="0.25">
      <c r="L803" s="41" t="s">
        <v>414</v>
      </c>
    </row>
    <row r="804" spans="12:12" x14ac:dyDescent="0.25">
      <c r="L804" s="41" t="s">
        <v>861</v>
      </c>
    </row>
    <row r="805" spans="12:12" x14ac:dyDescent="0.25">
      <c r="L805" s="41" t="s">
        <v>862</v>
      </c>
    </row>
    <row r="806" spans="12:12" x14ac:dyDescent="0.25">
      <c r="L806" s="41" t="s">
        <v>863</v>
      </c>
    </row>
    <row r="807" spans="12:12" x14ac:dyDescent="0.25">
      <c r="L807" s="41" t="s">
        <v>415</v>
      </c>
    </row>
    <row r="808" spans="12:12" x14ac:dyDescent="0.25">
      <c r="L808" s="41" t="s">
        <v>416</v>
      </c>
    </row>
    <row r="809" spans="12:12" x14ac:dyDescent="0.25">
      <c r="L809" s="41" t="s">
        <v>864</v>
      </c>
    </row>
    <row r="810" spans="12:12" x14ac:dyDescent="0.25">
      <c r="L810" s="41" t="s">
        <v>417</v>
      </c>
    </row>
    <row r="811" spans="12:12" x14ac:dyDescent="0.25">
      <c r="L811" s="41" t="s">
        <v>865</v>
      </c>
    </row>
    <row r="812" spans="12:12" x14ac:dyDescent="0.25">
      <c r="L812" s="41" t="s">
        <v>866</v>
      </c>
    </row>
    <row r="813" spans="12:12" x14ac:dyDescent="0.25">
      <c r="L813" s="41" t="s">
        <v>479</v>
      </c>
    </row>
    <row r="814" spans="12:12" x14ac:dyDescent="0.25">
      <c r="L814" s="41" t="s">
        <v>867</v>
      </c>
    </row>
    <row r="815" spans="12:12" x14ac:dyDescent="0.25">
      <c r="L815" s="41" t="s">
        <v>418</v>
      </c>
    </row>
    <row r="816" spans="12:12" x14ac:dyDescent="0.25">
      <c r="L816" s="41" t="s">
        <v>419</v>
      </c>
    </row>
    <row r="817" spans="12:12" x14ac:dyDescent="0.25">
      <c r="L817" s="41" t="s">
        <v>420</v>
      </c>
    </row>
    <row r="818" spans="12:12" x14ac:dyDescent="0.25">
      <c r="L818" s="41" t="s">
        <v>868</v>
      </c>
    </row>
    <row r="819" spans="12:12" x14ac:dyDescent="0.25">
      <c r="L819" s="41" t="s">
        <v>421</v>
      </c>
    </row>
    <row r="820" spans="12:12" x14ac:dyDescent="0.25">
      <c r="L820" s="41" t="s">
        <v>869</v>
      </c>
    </row>
    <row r="821" spans="12:12" x14ac:dyDescent="0.25">
      <c r="L821" s="41" t="s">
        <v>870</v>
      </c>
    </row>
    <row r="822" spans="12:12" x14ac:dyDescent="0.25">
      <c r="L822" s="41" t="s">
        <v>871</v>
      </c>
    </row>
    <row r="823" spans="12:12" x14ac:dyDescent="0.25">
      <c r="L823" s="41" t="s">
        <v>422</v>
      </c>
    </row>
    <row r="824" spans="12:12" x14ac:dyDescent="0.25">
      <c r="L824" s="41" t="s">
        <v>872</v>
      </c>
    </row>
    <row r="825" spans="12:12" x14ac:dyDescent="0.25">
      <c r="L825" s="41" t="s">
        <v>423</v>
      </c>
    </row>
    <row r="826" spans="12:12" x14ac:dyDescent="0.25">
      <c r="L826" s="41" t="s">
        <v>873</v>
      </c>
    </row>
    <row r="827" spans="12:12" x14ac:dyDescent="0.25">
      <c r="L827" s="41" t="s">
        <v>424</v>
      </c>
    </row>
    <row r="828" spans="12:12" x14ac:dyDescent="0.25">
      <c r="L828" s="41" t="s">
        <v>425</v>
      </c>
    </row>
    <row r="829" spans="12:12" x14ac:dyDescent="0.25">
      <c r="L829" s="41" t="s">
        <v>874</v>
      </c>
    </row>
    <row r="830" spans="12:12" x14ac:dyDescent="0.25">
      <c r="L830" s="41" t="s">
        <v>426</v>
      </c>
    </row>
    <row r="831" spans="12:12" x14ac:dyDescent="0.25">
      <c r="L831" s="41" t="s">
        <v>427</v>
      </c>
    </row>
    <row r="832" spans="12:12" x14ac:dyDescent="0.25">
      <c r="L832" s="41" t="s">
        <v>440</v>
      </c>
    </row>
    <row r="833" spans="12:12" x14ac:dyDescent="0.25">
      <c r="L833" s="41" t="s">
        <v>875</v>
      </c>
    </row>
    <row r="834" spans="12:12" x14ac:dyDescent="0.25">
      <c r="L834" s="41" t="s">
        <v>876</v>
      </c>
    </row>
    <row r="835" spans="12:12" x14ac:dyDescent="0.25">
      <c r="L835" s="41" t="s">
        <v>877</v>
      </c>
    </row>
    <row r="836" spans="12:12" x14ac:dyDescent="0.25">
      <c r="L836" s="41" t="s">
        <v>502</v>
      </c>
    </row>
    <row r="837" spans="12:12" x14ac:dyDescent="0.25">
      <c r="L837" s="41" t="s">
        <v>428</v>
      </c>
    </row>
    <row r="838" spans="12:12" x14ac:dyDescent="0.25">
      <c r="L838" s="41" t="s">
        <v>429</v>
      </c>
    </row>
    <row r="839" spans="12:12" x14ac:dyDescent="0.25">
      <c r="L839" s="42">
        <v>310010</v>
      </c>
    </row>
    <row r="840" spans="12:12" x14ac:dyDescent="0.25">
      <c r="L840" s="42">
        <v>310020</v>
      </c>
    </row>
    <row r="841" spans="12:12" x14ac:dyDescent="0.25">
      <c r="L841" s="42">
        <v>310030</v>
      </c>
    </row>
    <row r="842" spans="12:12" x14ac:dyDescent="0.25">
      <c r="L842" s="42">
        <v>310040</v>
      </c>
    </row>
    <row r="843" spans="12:12" x14ac:dyDescent="0.25">
      <c r="L843" s="42">
        <v>310050</v>
      </c>
    </row>
    <row r="844" spans="12:12" x14ac:dyDescent="0.25">
      <c r="L844" s="42">
        <v>310060</v>
      </c>
    </row>
    <row r="845" spans="12:12" x14ac:dyDescent="0.25">
      <c r="L845" s="42">
        <v>310070</v>
      </c>
    </row>
    <row r="846" spans="12:12" x14ac:dyDescent="0.25">
      <c r="L846" s="42">
        <v>310080</v>
      </c>
    </row>
    <row r="847" spans="12:12" x14ac:dyDescent="0.25">
      <c r="L847" s="42">
        <v>310090</v>
      </c>
    </row>
    <row r="848" spans="12:12" x14ac:dyDescent="0.25">
      <c r="L848" s="42">
        <v>310100</v>
      </c>
    </row>
    <row r="849" spans="12:12" x14ac:dyDescent="0.25">
      <c r="L849" s="42">
        <v>310110</v>
      </c>
    </row>
    <row r="850" spans="12:12" x14ac:dyDescent="0.25">
      <c r="L850" s="42">
        <v>310120</v>
      </c>
    </row>
    <row r="851" spans="12:12" x14ac:dyDescent="0.25">
      <c r="L851" s="42">
        <v>310130</v>
      </c>
    </row>
    <row r="852" spans="12:12" x14ac:dyDescent="0.25">
      <c r="L852" s="42">
        <v>310140</v>
      </c>
    </row>
    <row r="853" spans="12:12" x14ac:dyDescent="0.25">
      <c r="L853" s="42">
        <v>310150</v>
      </c>
    </row>
    <row r="854" spans="12:12" x14ac:dyDescent="0.25">
      <c r="L854" s="42">
        <v>310160</v>
      </c>
    </row>
    <row r="855" spans="12:12" x14ac:dyDescent="0.25">
      <c r="L855" s="42">
        <v>310163</v>
      </c>
    </row>
    <row r="856" spans="12:12" x14ac:dyDescent="0.25">
      <c r="L856" s="42">
        <v>310170</v>
      </c>
    </row>
    <row r="857" spans="12:12" x14ac:dyDescent="0.25">
      <c r="L857" s="42">
        <v>310180</v>
      </c>
    </row>
    <row r="858" spans="12:12" x14ac:dyDescent="0.25">
      <c r="L858" s="42">
        <v>310190</v>
      </c>
    </row>
    <row r="859" spans="12:12" x14ac:dyDescent="0.25">
      <c r="L859" s="42">
        <v>310200</v>
      </c>
    </row>
    <row r="860" spans="12:12" x14ac:dyDescent="0.25">
      <c r="L860" s="42">
        <v>310205</v>
      </c>
    </row>
    <row r="861" spans="12:12" x14ac:dyDescent="0.25">
      <c r="L861" s="42">
        <v>310210</v>
      </c>
    </row>
    <row r="862" spans="12:12" x14ac:dyDescent="0.25">
      <c r="L862" s="42">
        <v>310220</v>
      </c>
    </row>
    <row r="863" spans="12:12" x14ac:dyDescent="0.25">
      <c r="L863" s="42">
        <v>310230</v>
      </c>
    </row>
    <row r="864" spans="12:12" x14ac:dyDescent="0.25">
      <c r="L864" s="42">
        <v>310240</v>
      </c>
    </row>
    <row r="865" spans="12:12" x14ac:dyDescent="0.25">
      <c r="L865" s="42">
        <v>310250</v>
      </c>
    </row>
    <row r="866" spans="12:12" x14ac:dyDescent="0.25">
      <c r="L866" s="42">
        <v>310260</v>
      </c>
    </row>
    <row r="867" spans="12:12" x14ac:dyDescent="0.25">
      <c r="L867" s="42">
        <v>310270</v>
      </c>
    </row>
    <row r="868" spans="12:12" x14ac:dyDescent="0.25">
      <c r="L868" s="42">
        <v>310280</v>
      </c>
    </row>
    <row r="869" spans="12:12" x14ac:dyDescent="0.25">
      <c r="L869" s="42">
        <v>310285</v>
      </c>
    </row>
    <row r="870" spans="12:12" x14ac:dyDescent="0.25">
      <c r="L870" s="42">
        <v>310290</v>
      </c>
    </row>
    <row r="871" spans="12:12" x14ac:dyDescent="0.25">
      <c r="L871" s="42">
        <v>310300</v>
      </c>
    </row>
    <row r="872" spans="12:12" x14ac:dyDescent="0.25">
      <c r="L872" s="42">
        <v>310310</v>
      </c>
    </row>
    <row r="873" spans="12:12" x14ac:dyDescent="0.25">
      <c r="L873" s="42">
        <v>310320</v>
      </c>
    </row>
    <row r="874" spans="12:12" x14ac:dyDescent="0.25">
      <c r="L874" s="42">
        <v>310330</v>
      </c>
    </row>
    <row r="875" spans="12:12" x14ac:dyDescent="0.25">
      <c r="L875" s="42">
        <v>310340</v>
      </c>
    </row>
    <row r="876" spans="12:12" x14ac:dyDescent="0.25">
      <c r="L876" s="42">
        <v>310350</v>
      </c>
    </row>
    <row r="877" spans="12:12" x14ac:dyDescent="0.25">
      <c r="L877" s="42">
        <v>310360</v>
      </c>
    </row>
    <row r="878" spans="12:12" x14ac:dyDescent="0.25">
      <c r="L878" s="42">
        <v>310370</v>
      </c>
    </row>
    <row r="879" spans="12:12" x14ac:dyDescent="0.25">
      <c r="L879" s="42">
        <v>310375</v>
      </c>
    </row>
    <row r="880" spans="12:12" x14ac:dyDescent="0.25">
      <c r="L880" s="42">
        <v>310380</v>
      </c>
    </row>
    <row r="881" spans="12:12" x14ac:dyDescent="0.25">
      <c r="L881" s="42">
        <v>310390</v>
      </c>
    </row>
    <row r="882" spans="12:12" x14ac:dyDescent="0.25">
      <c r="L882" s="42">
        <v>310400</v>
      </c>
    </row>
    <row r="883" spans="12:12" x14ac:dyDescent="0.25">
      <c r="L883" s="42">
        <v>310410</v>
      </c>
    </row>
    <row r="884" spans="12:12" x14ac:dyDescent="0.25">
      <c r="L884" s="42">
        <v>310420</v>
      </c>
    </row>
    <row r="885" spans="12:12" x14ac:dyDescent="0.25">
      <c r="L885" s="42">
        <v>310430</v>
      </c>
    </row>
    <row r="886" spans="12:12" x14ac:dyDescent="0.25">
      <c r="L886" s="42">
        <v>310440</v>
      </c>
    </row>
    <row r="887" spans="12:12" x14ac:dyDescent="0.25">
      <c r="L887" s="42">
        <v>310445</v>
      </c>
    </row>
    <row r="888" spans="12:12" x14ac:dyDescent="0.25">
      <c r="L888" s="42">
        <v>310450</v>
      </c>
    </row>
    <row r="889" spans="12:12" x14ac:dyDescent="0.25">
      <c r="L889" s="42">
        <v>310460</v>
      </c>
    </row>
    <row r="890" spans="12:12" x14ac:dyDescent="0.25">
      <c r="L890" s="42">
        <v>310470</v>
      </c>
    </row>
    <row r="891" spans="12:12" x14ac:dyDescent="0.25">
      <c r="L891" s="42">
        <v>310480</v>
      </c>
    </row>
    <row r="892" spans="12:12" x14ac:dyDescent="0.25">
      <c r="L892" s="42">
        <v>310490</v>
      </c>
    </row>
    <row r="893" spans="12:12" x14ac:dyDescent="0.25">
      <c r="L893" s="42">
        <v>310500</v>
      </c>
    </row>
    <row r="894" spans="12:12" x14ac:dyDescent="0.25">
      <c r="L894" s="42">
        <v>310510</v>
      </c>
    </row>
    <row r="895" spans="12:12" x14ac:dyDescent="0.25">
      <c r="L895" s="42">
        <v>310520</v>
      </c>
    </row>
    <row r="896" spans="12:12" x14ac:dyDescent="0.25">
      <c r="L896" s="42">
        <v>310530</v>
      </c>
    </row>
    <row r="897" spans="12:12" x14ac:dyDescent="0.25">
      <c r="L897" s="42">
        <v>310540</v>
      </c>
    </row>
    <row r="898" spans="12:12" x14ac:dyDescent="0.25">
      <c r="L898" s="42">
        <v>310550</v>
      </c>
    </row>
    <row r="899" spans="12:12" x14ac:dyDescent="0.25">
      <c r="L899" s="42">
        <v>310560</v>
      </c>
    </row>
    <row r="900" spans="12:12" x14ac:dyDescent="0.25">
      <c r="L900" s="42">
        <v>310570</v>
      </c>
    </row>
    <row r="901" spans="12:12" x14ac:dyDescent="0.25">
      <c r="L901" s="42">
        <v>310590</v>
      </c>
    </row>
    <row r="902" spans="12:12" x14ac:dyDescent="0.25">
      <c r="L902" s="42">
        <v>310600</v>
      </c>
    </row>
    <row r="903" spans="12:12" x14ac:dyDescent="0.25">
      <c r="L903" s="42">
        <v>310610</v>
      </c>
    </row>
    <row r="904" spans="12:12" x14ac:dyDescent="0.25">
      <c r="L904" s="42">
        <v>310620</v>
      </c>
    </row>
    <row r="905" spans="12:12" x14ac:dyDescent="0.25">
      <c r="L905" s="42">
        <v>310630</v>
      </c>
    </row>
    <row r="906" spans="12:12" x14ac:dyDescent="0.25">
      <c r="L906" s="42">
        <v>310640</v>
      </c>
    </row>
    <row r="907" spans="12:12" x14ac:dyDescent="0.25">
      <c r="L907" s="42">
        <v>310650</v>
      </c>
    </row>
    <row r="908" spans="12:12" x14ac:dyDescent="0.25">
      <c r="L908" s="42">
        <v>310660</v>
      </c>
    </row>
    <row r="909" spans="12:12" x14ac:dyDescent="0.25">
      <c r="L909" s="42">
        <v>310665</v>
      </c>
    </row>
    <row r="910" spans="12:12" x14ac:dyDescent="0.25">
      <c r="L910" s="42">
        <v>310670</v>
      </c>
    </row>
    <row r="911" spans="12:12" x14ac:dyDescent="0.25">
      <c r="L911" s="42">
        <v>310680</v>
      </c>
    </row>
    <row r="912" spans="12:12" x14ac:dyDescent="0.25">
      <c r="L912" s="42">
        <v>310690</v>
      </c>
    </row>
    <row r="913" spans="12:12" x14ac:dyDescent="0.25">
      <c r="L913" s="42">
        <v>310700</v>
      </c>
    </row>
    <row r="914" spans="12:12" x14ac:dyDescent="0.25">
      <c r="L914" s="42">
        <v>310710</v>
      </c>
    </row>
    <row r="915" spans="12:12" x14ac:dyDescent="0.25">
      <c r="L915" s="42">
        <v>310720</v>
      </c>
    </row>
    <row r="916" spans="12:12" x14ac:dyDescent="0.25">
      <c r="L916" s="42">
        <v>310730</v>
      </c>
    </row>
    <row r="917" spans="12:12" x14ac:dyDescent="0.25">
      <c r="L917" s="42">
        <v>310740</v>
      </c>
    </row>
    <row r="918" spans="12:12" x14ac:dyDescent="0.25">
      <c r="L918" s="42">
        <v>310750</v>
      </c>
    </row>
    <row r="919" spans="12:12" x14ac:dyDescent="0.25">
      <c r="L919" s="42">
        <v>310760</v>
      </c>
    </row>
    <row r="920" spans="12:12" x14ac:dyDescent="0.25">
      <c r="L920" s="42">
        <v>310770</v>
      </c>
    </row>
    <row r="921" spans="12:12" x14ac:dyDescent="0.25">
      <c r="L921" s="42">
        <v>310780</v>
      </c>
    </row>
    <row r="922" spans="12:12" x14ac:dyDescent="0.25">
      <c r="L922" s="42">
        <v>310790</v>
      </c>
    </row>
    <row r="923" spans="12:12" x14ac:dyDescent="0.25">
      <c r="L923" s="42">
        <v>310800</v>
      </c>
    </row>
    <row r="924" spans="12:12" x14ac:dyDescent="0.25">
      <c r="L924" s="42">
        <v>310810</v>
      </c>
    </row>
    <row r="925" spans="12:12" x14ac:dyDescent="0.25">
      <c r="L925" s="42">
        <v>310820</v>
      </c>
    </row>
    <row r="926" spans="12:12" x14ac:dyDescent="0.25">
      <c r="L926" s="42">
        <v>310825</v>
      </c>
    </row>
    <row r="927" spans="12:12" x14ac:dyDescent="0.25">
      <c r="L927" s="42">
        <v>310830</v>
      </c>
    </row>
    <row r="928" spans="12:12" x14ac:dyDescent="0.25">
      <c r="L928" s="42">
        <v>310840</v>
      </c>
    </row>
    <row r="929" spans="12:12" x14ac:dyDescent="0.25">
      <c r="L929" s="42">
        <v>310850</v>
      </c>
    </row>
    <row r="930" spans="12:12" x14ac:dyDescent="0.25">
      <c r="L930" s="42">
        <v>310855</v>
      </c>
    </row>
    <row r="931" spans="12:12" x14ac:dyDescent="0.25">
      <c r="L931" s="42">
        <v>310860</v>
      </c>
    </row>
    <row r="932" spans="12:12" x14ac:dyDescent="0.25">
      <c r="L932" s="42">
        <v>310870</v>
      </c>
    </row>
    <row r="933" spans="12:12" x14ac:dyDescent="0.25">
      <c r="L933" s="42">
        <v>310880</v>
      </c>
    </row>
    <row r="934" spans="12:12" x14ac:dyDescent="0.25">
      <c r="L934" s="42">
        <v>310890</v>
      </c>
    </row>
    <row r="935" spans="12:12" x14ac:dyDescent="0.25">
      <c r="L935" s="42">
        <v>310900</v>
      </c>
    </row>
    <row r="936" spans="12:12" x14ac:dyDescent="0.25">
      <c r="L936" s="42">
        <v>310910</v>
      </c>
    </row>
    <row r="937" spans="12:12" x14ac:dyDescent="0.25">
      <c r="L937" s="42">
        <v>310920</v>
      </c>
    </row>
    <row r="938" spans="12:12" x14ac:dyDescent="0.25">
      <c r="L938" s="42">
        <v>310925</v>
      </c>
    </row>
    <row r="939" spans="12:12" x14ac:dyDescent="0.25">
      <c r="L939" s="42">
        <v>310930</v>
      </c>
    </row>
    <row r="940" spans="12:12" x14ac:dyDescent="0.25">
      <c r="L940" s="42">
        <v>310940</v>
      </c>
    </row>
    <row r="941" spans="12:12" x14ac:dyDescent="0.25">
      <c r="L941" s="42">
        <v>310945</v>
      </c>
    </row>
    <row r="942" spans="12:12" x14ac:dyDescent="0.25">
      <c r="L942" s="42">
        <v>310950</v>
      </c>
    </row>
    <row r="943" spans="12:12" x14ac:dyDescent="0.25">
      <c r="L943" s="42">
        <v>310960</v>
      </c>
    </row>
    <row r="944" spans="12:12" x14ac:dyDescent="0.25">
      <c r="L944" s="42">
        <v>310970</v>
      </c>
    </row>
    <row r="945" spans="12:12" x14ac:dyDescent="0.25">
      <c r="L945" s="42">
        <v>310980</v>
      </c>
    </row>
    <row r="946" spans="12:12" x14ac:dyDescent="0.25">
      <c r="L946" s="42">
        <v>310990</v>
      </c>
    </row>
    <row r="947" spans="12:12" x14ac:dyDescent="0.25">
      <c r="L947" s="42">
        <v>311000</v>
      </c>
    </row>
    <row r="948" spans="12:12" x14ac:dyDescent="0.25">
      <c r="L948" s="42">
        <v>311010</v>
      </c>
    </row>
    <row r="949" spans="12:12" x14ac:dyDescent="0.25">
      <c r="L949" s="42">
        <v>311020</v>
      </c>
    </row>
    <row r="950" spans="12:12" x14ac:dyDescent="0.25">
      <c r="L950" s="42">
        <v>311030</v>
      </c>
    </row>
    <row r="951" spans="12:12" x14ac:dyDescent="0.25">
      <c r="L951" s="42">
        <v>311040</v>
      </c>
    </row>
    <row r="952" spans="12:12" x14ac:dyDescent="0.25">
      <c r="L952" s="42">
        <v>311050</v>
      </c>
    </row>
    <row r="953" spans="12:12" x14ac:dyDescent="0.25">
      <c r="L953" s="42">
        <v>311060</v>
      </c>
    </row>
    <row r="954" spans="12:12" x14ac:dyDescent="0.25">
      <c r="L954" s="42">
        <v>311070</v>
      </c>
    </row>
    <row r="955" spans="12:12" x14ac:dyDescent="0.25">
      <c r="L955" s="42">
        <v>311080</v>
      </c>
    </row>
    <row r="956" spans="12:12" x14ac:dyDescent="0.25">
      <c r="L956" s="42">
        <v>311090</v>
      </c>
    </row>
    <row r="957" spans="12:12" x14ac:dyDescent="0.25">
      <c r="L957" s="42">
        <v>311100</v>
      </c>
    </row>
    <row r="958" spans="12:12" x14ac:dyDescent="0.25">
      <c r="L958" s="42">
        <v>311110</v>
      </c>
    </row>
    <row r="959" spans="12:12" x14ac:dyDescent="0.25">
      <c r="L959" s="42">
        <v>311115</v>
      </c>
    </row>
    <row r="960" spans="12:12" x14ac:dyDescent="0.25">
      <c r="L960" s="42">
        <v>311120</v>
      </c>
    </row>
    <row r="961" spans="12:12" x14ac:dyDescent="0.25">
      <c r="L961" s="42">
        <v>311130</v>
      </c>
    </row>
    <row r="962" spans="12:12" x14ac:dyDescent="0.25">
      <c r="L962" s="42">
        <v>311140</v>
      </c>
    </row>
    <row r="963" spans="12:12" x14ac:dyDescent="0.25">
      <c r="L963" s="42">
        <v>311150</v>
      </c>
    </row>
    <row r="964" spans="12:12" x14ac:dyDescent="0.25">
      <c r="L964" s="42">
        <v>311160</v>
      </c>
    </row>
    <row r="965" spans="12:12" x14ac:dyDescent="0.25">
      <c r="L965" s="42">
        <v>311170</v>
      </c>
    </row>
    <row r="966" spans="12:12" x14ac:dyDescent="0.25">
      <c r="L966" s="42">
        <v>311180</v>
      </c>
    </row>
    <row r="967" spans="12:12" x14ac:dyDescent="0.25">
      <c r="L967" s="42">
        <v>311190</v>
      </c>
    </row>
    <row r="968" spans="12:12" x14ac:dyDescent="0.25">
      <c r="L968" s="42">
        <v>311200</v>
      </c>
    </row>
    <row r="969" spans="12:12" x14ac:dyDescent="0.25">
      <c r="L969" s="42">
        <v>311205</v>
      </c>
    </row>
    <row r="970" spans="12:12" x14ac:dyDescent="0.25">
      <c r="L970" s="42">
        <v>311210</v>
      </c>
    </row>
    <row r="971" spans="12:12" x14ac:dyDescent="0.25">
      <c r="L971" s="42">
        <v>311220</v>
      </c>
    </row>
    <row r="972" spans="12:12" x14ac:dyDescent="0.25">
      <c r="L972" s="42">
        <v>311230</v>
      </c>
    </row>
    <row r="973" spans="12:12" x14ac:dyDescent="0.25">
      <c r="L973" s="42">
        <v>311240</v>
      </c>
    </row>
    <row r="974" spans="12:12" x14ac:dyDescent="0.25">
      <c r="L974" s="42">
        <v>311250</v>
      </c>
    </row>
    <row r="975" spans="12:12" x14ac:dyDescent="0.25">
      <c r="L975" s="42">
        <v>311260</v>
      </c>
    </row>
    <row r="976" spans="12:12" x14ac:dyDescent="0.25">
      <c r="L976" s="42">
        <v>311265</v>
      </c>
    </row>
    <row r="977" spans="12:12" x14ac:dyDescent="0.25">
      <c r="L977" s="42">
        <v>311270</v>
      </c>
    </row>
    <row r="978" spans="12:12" x14ac:dyDescent="0.25">
      <c r="L978" s="42">
        <v>311280</v>
      </c>
    </row>
    <row r="979" spans="12:12" x14ac:dyDescent="0.25">
      <c r="L979" s="42">
        <v>311290</v>
      </c>
    </row>
    <row r="980" spans="12:12" x14ac:dyDescent="0.25">
      <c r="L980" s="42">
        <v>311300</v>
      </c>
    </row>
    <row r="981" spans="12:12" x14ac:dyDescent="0.25">
      <c r="L981" s="42">
        <v>311310</v>
      </c>
    </row>
    <row r="982" spans="12:12" x14ac:dyDescent="0.25">
      <c r="L982" s="42">
        <v>311320</v>
      </c>
    </row>
    <row r="983" spans="12:12" x14ac:dyDescent="0.25">
      <c r="L983" s="42">
        <v>311330</v>
      </c>
    </row>
    <row r="984" spans="12:12" x14ac:dyDescent="0.25">
      <c r="L984" s="42">
        <v>311340</v>
      </c>
    </row>
    <row r="985" spans="12:12" x14ac:dyDescent="0.25">
      <c r="L985" s="42">
        <v>311350</v>
      </c>
    </row>
    <row r="986" spans="12:12" x14ac:dyDescent="0.25">
      <c r="L986" s="42">
        <v>311360</v>
      </c>
    </row>
    <row r="987" spans="12:12" x14ac:dyDescent="0.25">
      <c r="L987" s="42">
        <v>311370</v>
      </c>
    </row>
    <row r="988" spans="12:12" x14ac:dyDescent="0.25">
      <c r="L988" s="42">
        <v>311380</v>
      </c>
    </row>
    <row r="989" spans="12:12" x14ac:dyDescent="0.25">
      <c r="L989" s="42">
        <v>311390</v>
      </c>
    </row>
    <row r="990" spans="12:12" x14ac:dyDescent="0.25">
      <c r="L990" s="42">
        <v>311400</v>
      </c>
    </row>
    <row r="991" spans="12:12" x14ac:dyDescent="0.25">
      <c r="L991" s="42">
        <v>311410</v>
      </c>
    </row>
    <row r="992" spans="12:12" x14ac:dyDescent="0.25">
      <c r="L992" s="42">
        <v>311420</v>
      </c>
    </row>
    <row r="993" spans="12:12" x14ac:dyDescent="0.25">
      <c r="L993" s="42">
        <v>311430</v>
      </c>
    </row>
    <row r="994" spans="12:12" x14ac:dyDescent="0.25">
      <c r="L994" s="42">
        <v>311440</v>
      </c>
    </row>
    <row r="995" spans="12:12" x14ac:dyDescent="0.25">
      <c r="L995" s="42">
        <v>311450</v>
      </c>
    </row>
    <row r="996" spans="12:12" x14ac:dyDescent="0.25">
      <c r="L996" s="42">
        <v>311455</v>
      </c>
    </row>
    <row r="997" spans="12:12" x14ac:dyDescent="0.25">
      <c r="L997" s="42">
        <v>311460</v>
      </c>
    </row>
    <row r="998" spans="12:12" x14ac:dyDescent="0.25">
      <c r="L998" s="42">
        <v>311470</v>
      </c>
    </row>
    <row r="999" spans="12:12" x14ac:dyDescent="0.25">
      <c r="L999" s="42">
        <v>311480</v>
      </c>
    </row>
    <row r="1000" spans="12:12" x14ac:dyDescent="0.25">
      <c r="L1000" s="42">
        <v>311490</v>
      </c>
    </row>
    <row r="1001" spans="12:12" x14ac:dyDescent="0.25">
      <c r="L1001" s="42">
        <v>311500</v>
      </c>
    </row>
    <row r="1002" spans="12:12" x14ac:dyDescent="0.25">
      <c r="L1002" s="42">
        <v>311510</v>
      </c>
    </row>
    <row r="1003" spans="12:12" x14ac:dyDescent="0.25">
      <c r="L1003" s="42">
        <v>311520</v>
      </c>
    </row>
    <row r="1004" spans="12:12" x14ac:dyDescent="0.25">
      <c r="L1004" s="42">
        <v>311530</v>
      </c>
    </row>
    <row r="1005" spans="12:12" x14ac:dyDescent="0.25">
      <c r="L1005" s="42">
        <v>311535</v>
      </c>
    </row>
    <row r="1006" spans="12:12" x14ac:dyDescent="0.25">
      <c r="L1006" s="42">
        <v>311540</v>
      </c>
    </row>
    <row r="1007" spans="12:12" x14ac:dyDescent="0.25">
      <c r="L1007" s="42">
        <v>311545</v>
      </c>
    </row>
    <row r="1008" spans="12:12" x14ac:dyDescent="0.25">
      <c r="L1008" s="42">
        <v>311547</v>
      </c>
    </row>
    <row r="1009" spans="12:12" x14ac:dyDescent="0.25">
      <c r="L1009" s="42">
        <v>311550</v>
      </c>
    </row>
    <row r="1010" spans="12:12" x14ac:dyDescent="0.25">
      <c r="L1010" s="42">
        <v>311560</v>
      </c>
    </row>
    <row r="1011" spans="12:12" x14ac:dyDescent="0.25">
      <c r="L1011" s="42">
        <v>311570</v>
      </c>
    </row>
    <row r="1012" spans="12:12" x14ac:dyDescent="0.25">
      <c r="L1012" s="42">
        <v>311580</v>
      </c>
    </row>
    <row r="1013" spans="12:12" x14ac:dyDescent="0.25">
      <c r="L1013" s="42">
        <v>311590</v>
      </c>
    </row>
    <row r="1014" spans="12:12" x14ac:dyDescent="0.25">
      <c r="L1014" s="42">
        <v>311600</v>
      </c>
    </row>
    <row r="1015" spans="12:12" x14ac:dyDescent="0.25">
      <c r="L1015" s="42">
        <v>311610</v>
      </c>
    </row>
    <row r="1016" spans="12:12" x14ac:dyDescent="0.25">
      <c r="L1016" s="42">
        <v>311615</v>
      </c>
    </row>
    <row r="1017" spans="12:12" x14ac:dyDescent="0.25">
      <c r="L1017" s="42">
        <v>311620</v>
      </c>
    </row>
    <row r="1018" spans="12:12" x14ac:dyDescent="0.25">
      <c r="L1018" s="42">
        <v>311630</v>
      </c>
    </row>
    <row r="1019" spans="12:12" x14ac:dyDescent="0.25">
      <c r="L1019" s="42">
        <v>311640</v>
      </c>
    </row>
    <row r="1020" spans="12:12" x14ac:dyDescent="0.25">
      <c r="L1020" s="42">
        <v>311650</v>
      </c>
    </row>
    <row r="1021" spans="12:12" x14ac:dyDescent="0.25">
      <c r="L1021" s="42">
        <v>311660</v>
      </c>
    </row>
    <row r="1022" spans="12:12" x14ac:dyDescent="0.25">
      <c r="L1022" s="42">
        <v>311670</v>
      </c>
    </row>
    <row r="1023" spans="12:12" x14ac:dyDescent="0.25">
      <c r="L1023" s="42">
        <v>311680</v>
      </c>
    </row>
    <row r="1024" spans="12:12" x14ac:dyDescent="0.25">
      <c r="L1024" s="42">
        <v>311690</v>
      </c>
    </row>
    <row r="1025" spans="12:12" x14ac:dyDescent="0.25">
      <c r="L1025" s="42">
        <v>311700</v>
      </c>
    </row>
    <row r="1026" spans="12:12" x14ac:dyDescent="0.25">
      <c r="L1026" s="42">
        <v>311710</v>
      </c>
    </row>
    <row r="1027" spans="12:12" x14ac:dyDescent="0.25">
      <c r="L1027" s="42">
        <v>311720</v>
      </c>
    </row>
    <row r="1028" spans="12:12" x14ac:dyDescent="0.25">
      <c r="L1028" s="42">
        <v>311730</v>
      </c>
    </row>
    <row r="1029" spans="12:12" x14ac:dyDescent="0.25">
      <c r="L1029" s="42">
        <v>311740</v>
      </c>
    </row>
    <row r="1030" spans="12:12" x14ac:dyDescent="0.25">
      <c r="L1030" s="42">
        <v>311750</v>
      </c>
    </row>
    <row r="1031" spans="12:12" x14ac:dyDescent="0.25">
      <c r="L1031" s="42">
        <v>311760</v>
      </c>
    </row>
    <row r="1032" spans="12:12" x14ac:dyDescent="0.25">
      <c r="L1032" s="42">
        <v>311770</v>
      </c>
    </row>
    <row r="1033" spans="12:12" x14ac:dyDescent="0.25">
      <c r="L1033" s="42">
        <v>311780</v>
      </c>
    </row>
    <row r="1034" spans="12:12" x14ac:dyDescent="0.25">
      <c r="L1034" s="42">
        <v>311783</v>
      </c>
    </row>
    <row r="1035" spans="12:12" x14ac:dyDescent="0.25">
      <c r="L1035" s="42">
        <v>311787</v>
      </c>
    </row>
    <row r="1036" spans="12:12" x14ac:dyDescent="0.25">
      <c r="L1036" s="42">
        <v>311790</v>
      </c>
    </row>
    <row r="1037" spans="12:12" x14ac:dyDescent="0.25">
      <c r="L1037" s="42">
        <v>311800</v>
      </c>
    </row>
    <row r="1038" spans="12:12" x14ac:dyDescent="0.25">
      <c r="L1038" s="42">
        <v>311810</v>
      </c>
    </row>
    <row r="1039" spans="12:12" x14ac:dyDescent="0.25">
      <c r="L1039" s="42">
        <v>311820</v>
      </c>
    </row>
    <row r="1040" spans="12:12" x14ac:dyDescent="0.25">
      <c r="L1040" s="42">
        <v>311830</v>
      </c>
    </row>
    <row r="1041" spans="12:12" x14ac:dyDescent="0.25">
      <c r="L1041" s="42">
        <v>311840</v>
      </c>
    </row>
    <row r="1042" spans="12:12" x14ac:dyDescent="0.25">
      <c r="L1042" s="42">
        <v>311850</v>
      </c>
    </row>
    <row r="1043" spans="12:12" x14ac:dyDescent="0.25">
      <c r="L1043" s="42">
        <v>311860</v>
      </c>
    </row>
    <row r="1044" spans="12:12" x14ac:dyDescent="0.25">
      <c r="L1044" s="42">
        <v>311870</v>
      </c>
    </row>
    <row r="1045" spans="12:12" x14ac:dyDescent="0.25">
      <c r="L1045" s="42">
        <v>311880</v>
      </c>
    </row>
    <row r="1046" spans="12:12" x14ac:dyDescent="0.25">
      <c r="L1046" s="42">
        <v>311890</v>
      </c>
    </row>
    <row r="1047" spans="12:12" x14ac:dyDescent="0.25">
      <c r="L1047" s="42">
        <v>311900</v>
      </c>
    </row>
    <row r="1048" spans="12:12" x14ac:dyDescent="0.25">
      <c r="L1048" s="42">
        <v>311910</v>
      </c>
    </row>
    <row r="1049" spans="12:12" x14ac:dyDescent="0.25">
      <c r="L1049" s="42">
        <v>311920</v>
      </c>
    </row>
    <row r="1050" spans="12:12" x14ac:dyDescent="0.25">
      <c r="L1050" s="42">
        <v>311930</v>
      </c>
    </row>
    <row r="1051" spans="12:12" x14ac:dyDescent="0.25">
      <c r="L1051" s="42">
        <v>311940</v>
      </c>
    </row>
    <row r="1052" spans="12:12" x14ac:dyDescent="0.25">
      <c r="L1052" s="42">
        <v>311950</v>
      </c>
    </row>
    <row r="1053" spans="12:12" x14ac:dyDescent="0.25">
      <c r="L1053" s="42">
        <v>311960</v>
      </c>
    </row>
    <row r="1054" spans="12:12" x14ac:dyDescent="0.25">
      <c r="L1054" s="42">
        <v>311970</v>
      </c>
    </row>
    <row r="1055" spans="12:12" x14ac:dyDescent="0.25">
      <c r="L1055" s="42">
        <v>311980</v>
      </c>
    </row>
    <row r="1056" spans="12:12" x14ac:dyDescent="0.25">
      <c r="L1056" s="42">
        <v>311990</v>
      </c>
    </row>
    <row r="1057" spans="12:12" x14ac:dyDescent="0.25">
      <c r="L1057" s="42">
        <v>311995</v>
      </c>
    </row>
    <row r="1058" spans="12:12" x14ac:dyDescent="0.25">
      <c r="L1058" s="42">
        <v>312000</v>
      </c>
    </row>
    <row r="1059" spans="12:12" x14ac:dyDescent="0.25">
      <c r="L1059" s="42">
        <v>312010</v>
      </c>
    </row>
    <row r="1060" spans="12:12" x14ac:dyDescent="0.25">
      <c r="L1060" s="42">
        <v>312015</v>
      </c>
    </row>
    <row r="1061" spans="12:12" x14ac:dyDescent="0.25">
      <c r="L1061" s="42">
        <v>312020</v>
      </c>
    </row>
    <row r="1062" spans="12:12" x14ac:dyDescent="0.25">
      <c r="L1062" s="42">
        <v>312030</v>
      </c>
    </row>
    <row r="1063" spans="12:12" x14ac:dyDescent="0.25">
      <c r="L1063" s="42">
        <v>312040</v>
      </c>
    </row>
    <row r="1064" spans="12:12" x14ac:dyDescent="0.25">
      <c r="L1064" s="42">
        <v>312050</v>
      </c>
    </row>
    <row r="1065" spans="12:12" x14ac:dyDescent="0.25">
      <c r="L1065" s="42">
        <v>312060</v>
      </c>
    </row>
    <row r="1066" spans="12:12" x14ac:dyDescent="0.25">
      <c r="L1066" s="42">
        <v>312070</v>
      </c>
    </row>
    <row r="1067" spans="12:12" x14ac:dyDescent="0.25">
      <c r="L1067" s="42">
        <v>312080</v>
      </c>
    </row>
    <row r="1068" spans="12:12" x14ac:dyDescent="0.25">
      <c r="L1068" s="42">
        <v>312083</v>
      </c>
    </row>
    <row r="1069" spans="12:12" x14ac:dyDescent="0.25">
      <c r="L1069" s="42">
        <v>312087</v>
      </c>
    </row>
    <row r="1070" spans="12:12" x14ac:dyDescent="0.25">
      <c r="L1070" s="42">
        <v>312090</v>
      </c>
    </row>
    <row r="1071" spans="12:12" x14ac:dyDescent="0.25">
      <c r="L1071" s="42">
        <v>312100</v>
      </c>
    </row>
    <row r="1072" spans="12:12" x14ac:dyDescent="0.25">
      <c r="L1072" s="42">
        <v>312110</v>
      </c>
    </row>
    <row r="1073" spans="12:12" x14ac:dyDescent="0.25">
      <c r="L1073" s="42">
        <v>312120</v>
      </c>
    </row>
    <row r="1074" spans="12:12" x14ac:dyDescent="0.25">
      <c r="L1074" s="42">
        <v>312125</v>
      </c>
    </row>
    <row r="1075" spans="12:12" x14ac:dyDescent="0.25">
      <c r="L1075" s="42">
        <v>312130</v>
      </c>
    </row>
    <row r="1076" spans="12:12" x14ac:dyDescent="0.25">
      <c r="L1076" s="42">
        <v>312140</v>
      </c>
    </row>
    <row r="1077" spans="12:12" x14ac:dyDescent="0.25">
      <c r="L1077" s="42">
        <v>312150</v>
      </c>
    </row>
    <row r="1078" spans="12:12" x14ac:dyDescent="0.25">
      <c r="L1078" s="42">
        <v>312160</v>
      </c>
    </row>
    <row r="1079" spans="12:12" x14ac:dyDescent="0.25">
      <c r="L1079" s="42">
        <v>312170</v>
      </c>
    </row>
    <row r="1080" spans="12:12" x14ac:dyDescent="0.25">
      <c r="L1080" s="42">
        <v>312180</v>
      </c>
    </row>
    <row r="1081" spans="12:12" x14ac:dyDescent="0.25">
      <c r="L1081" s="42">
        <v>312190</v>
      </c>
    </row>
    <row r="1082" spans="12:12" x14ac:dyDescent="0.25">
      <c r="L1082" s="42">
        <v>312200</v>
      </c>
    </row>
    <row r="1083" spans="12:12" x14ac:dyDescent="0.25">
      <c r="L1083" s="42">
        <v>312210</v>
      </c>
    </row>
    <row r="1084" spans="12:12" x14ac:dyDescent="0.25">
      <c r="L1084" s="42">
        <v>312220</v>
      </c>
    </row>
    <row r="1085" spans="12:12" x14ac:dyDescent="0.25">
      <c r="L1085" s="42">
        <v>312230</v>
      </c>
    </row>
    <row r="1086" spans="12:12" x14ac:dyDescent="0.25">
      <c r="L1086" s="42">
        <v>312235</v>
      </c>
    </row>
    <row r="1087" spans="12:12" x14ac:dyDescent="0.25">
      <c r="L1087" s="42">
        <v>312240</v>
      </c>
    </row>
    <row r="1088" spans="12:12" x14ac:dyDescent="0.25">
      <c r="L1088" s="42">
        <v>312245</v>
      </c>
    </row>
    <row r="1089" spans="12:12" x14ac:dyDescent="0.25">
      <c r="L1089" s="42">
        <v>312247</v>
      </c>
    </row>
    <row r="1090" spans="12:12" x14ac:dyDescent="0.25">
      <c r="L1090" s="42">
        <v>312250</v>
      </c>
    </row>
    <row r="1091" spans="12:12" x14ac:dyDescent="0.25">
      <c r="L1091" s="42">
        <v>312260</v>
      </c>
    </row>
    <row r="1092" spans="12:12" x14ac:dyDescent="0.25">
      <c r="L1092" s="42">
        <v>312270</v>
      </c>
    </row>
    <row r="1093" spans="12:12" x14ac:dyDescent="0.25">
      <c r="L1093" s="42">
        <v>312280</v>
      </c>
    </row>
    <row r="1094" spans="12:12" x14ac:dyDescent="0.25">
      <c r="L1094" s="42">
        <v>312290</v>
      </c>
    </row>
    <row r="1095" spans="12:12" x14ac:dyDescent="0.25">
      <c r="L1095" s="42">
        <v>312300</v>
      </c>
    </row>
    <row r="1096" spans="12:12" x14ac:dyDescent="0.25">
      <c r="L1096" s="42">
        <v>312310</v>
      </c>
    </row>
    <row r="1097" spans="12:12" x14ac:dyDescent="0.25">
      <c r="L1097" s="42">
        <v>312320</v>
      </c>
    </row>
    <row r="1098" spans="12:12" x14ac:dyDescent="0.25">
      <c r="L1098" s="42">
        <v>312330</v>
      </c>
    </row>
    <row r="1099" spans="12:12" x14ac:dyDescent="0.25">
      <c r="L1099" s="42">
        <v>312340</v>
      </c>
    </row>
    <row r="1100" spans="12:12" x14ac:dyDescent="0.25">
      <c r="L1100" s="42">
        <v>312350</v>
      </c>
    </row>
    <row r="1101" spans="12:12" x14ac:dyDescent="0.25">
      <c r="L1101" s="42">
        <v>312352</v>
      </c>
    </row>
    <row r="1102" spans="12:12" x14ac:dyDescent="0.25">
      <c r="L1102" s="42">
        <v>312360</v>
      </c>
    </row>
    <row r="1103" spans="12:12" x14ac:dyDescent="0.25">
      <c r="L1103" s="42">
        <v>312370</v>
      </c>
    </row>
    <row r="1104" spans="12:12" x14ac:dyDescent="0.25">
      <c r="L1104" s="42">
        <v>312380</v>
      </c>
    </row>
    <row r="1105" spans="12:12" x14ac:dyDescent="0.25">
      <c r="L1105" s="42">
        <v>312385</v>
      </c>
    </row>
    <row r="1106" spans="12:12" x14ac:dyDescent="0.25">
      <c r="L1106" s="42">
        <v>312390</v>
      </c>
    </row>
    <row r="1107" spans="12:12" x14ac:dyDescent="0.25">
      <c r="L1107" s="42">
        <v>312400</v>
      </c>
    </row>
    <row r="1108" spans="12:12" x14ac:dyDescent="0.25">
      <c r="L1108" s="42">
        <v>312410</v>
      </c>
    </row>
    <row r="1109" spans="12:12" x14ac:dyDescent="0.25">
      <c r="L1109" s="42">
        <v>312420</v>
      </c>
    </row>
    <row r="1110" spans="12:12" x14ac:dyDescent="0.25">
      <c r="L1110" s="42">
        <v>312430</v>
      </c>
    </row>
    <row r="1111" spans="12:12" x14ac:dyDescent="0.25">
      <c r="L1111" s="42">
        <v>312440</v>
      </c>
    </row>
    <row r="1112" spans="12:12" x14ac:dyDescent="0.25">
      <c r="L1112" s="42">
        <v>312450</v>
      </c>
    </row>
    <row r="1113" spans="12:12" x14ac:dyDescent="0.25">
      <c r="L1113" s="42">
        <v>312460</v>
      </c>
    </row>
    <row r="1114" spans="12:12" x14ac:dyDescent="0.25">
      <c r="L1114" s="42">
        <v>312470</v>
      </c>
    </row>
    <row r="1115" spans="12:12" x14ac:dyDescent="0.25">
      <c r="L1115" s="42">
        <v>312480</v>
      </c>
    </row>
    <row r="1116" spans="12:12" x14ac:dyDescent="0.25">
      <c r="L1116" s="42">
        <v>312490</v>
      </c>
    </row>
    <row r="1117" spans="12:12" x14ac:dyDescent="0.25">
      <c r="L1117" s="42">
        <v>312500</v>
      </c>
    </row>
    <row r="1118" spans="12:12" x14ac:dyDescent="0.25">
      <c r="L1118" s="42">
        <v>312510</v>
      </c>
    </row>
    <row r="1119" spans="12:12" x14ac:dyDescent="0.25">
      <c r="L1119" s="42">
        <v>312520</v>
      </c>
    </row>
    <row r="1120" spans="12:12" x14ac:dyDescent="0.25">
      <c r="L1120" s="42">
        <v>312530</v>
      </c>
    </row>
    <row r="1121" spans="12:12" x14ac:dyDescent="0.25">
      <c r="L1121" s="42">
        <v>312540</v>
      </c>
    </row>
    <row r="1122" spans="12:12" x14ac:dyDescent="0.25">
      <c r="L1122" s="42">
        <v>312550</v>
      </c>
    </row>
    <row r="1123" spans="12:12" x14ac:dyDescent="0.25">
      <c r="L1123" s="42">
        <v>312560</v>
      </c>
    </row>
    <row r="1124" spans="12:12" x14ac:dyDescent="0.25">
      <c r="L1124" s="42">
        <v>312570</v>
      </c>
    </row>
    <row r="1125" spans="12:12" x14ac:dyDescent="0.25">
      <c r="L1125" s="42">
        <v>312580</v>
      </c>
    </row>
    <row r="1126" spans="12:12" x14ac:dyDescent="0.25">
      <c r="L1126" s="42">
        <v>312590</v>
      </c>
    </row>
    <row r="1127" spans="12:12" x14ac:dyDescent="0.25">
      <c r="L1127" s="42">
        <v>312595</v>
      </c>
    </row>
    <row r="1128" spans="12:12" x14ac:dyDescent="0.25">
      <c r="L1128" s="42">
        <v>312600</v>
      </c>
    </row>
    <row r="1129" spans="12:12" x14ac:dyDescent="0.25">
      <c r="L1129" s="42">
        <v>312610</v>
      </c>
    </row>
    <row r="1130" spans="12:12" x14ac:dyDescent="0.25">
      <c r="L1130" s="42">
        <v>312620</v>
      </c>
    </row>
    <row r="1131" spans="12:12" x14ac:dyDescent="0.25">
      <c r="L1131" s="42">
        <v>312630</v>
      </c>
    </row>
    <row r="1132" spans="12:12" x14ac:dyDescent="0.25">
      <c r="L1132" s="42">
        <v>312640</v>
      </c>
    </row>
    <row r="1133" spans="12:12" x14ac:dyDescent="0.25">
      <c r="L1133" s="42">
        <v>312650</v>
      </c>
    </row>
    <row r="1134" spans="12:12" x14ac:dyDescent="0.25">
      <c r="L1134" s="42">
        <v>312660</v>
      </c>
    </row>
    <row r="1135" spans="12:12" x14ac:dyDescent="0.25">
      <c r="L1135" s="42">
        <v>312670</v>
      </c>
    </row>
    <row r="1136" spans="12:12" x14ac:dyDescent="0.25">
      <c r="L1136" s="42">
        <v>312675</v>
      </c>
    </row>
    <row r="1137" spans="12:12" x14ac:dyDescent="0.25">
      <c r="L1137" s="42">
        <v>312680</v>
      </c>
    </row>
    <row r="1138" spans="12:12" x14ac:dyDescent="0.25">
      <c r="L1138" s="42">
        <v>312690</v>
      </c>
    </row>
    <row r="1139" spans="12:12" x14ac:dyDescent="0.25">
      <c r="L1139" s="42">
        <v>312695</v>
      </c>
    </row>
    <row r="1140" spans="12:12" x14ac:dyDescent="0.25">
      <c r="L1140" s="42">
        <v>312700</v>
      </c>
    </row>
    <row r="1141" spans="12:12" x14ac:dyDescent="0.25">
      <c r="L1141" s="42">
        <v>312705</v>
      </c>
    </row>
    <row r="1142" spans="12:12" x14ac:dyDescent="0.25">
      <c r="L1142" s="42">
        <v>312707</v>
      </c>
    </row>
    <row r="1143" spans="12:12" x14ac:dyDescent="0.25">
      <c r="L1143" s="42">
        <v>312710</v>
      </c>
    </row>
    <row r="1144" spans="12:12" x14ac:dyDescent="0.25">
      <c r="L1144" s="42">
        <v>312720</v>
      </c>
    </row>
    <row r="1145" spans="12:12" x14ac:dyDescent="0.25">
      <c r="L1145" s="42">
        <v>312730</v>
      </c>
    </row>
    <row r="1146" spans="12:12" x14ac:dyDescent="0.25">
      <c r="L1146" s="42">
        <v>312733</v>
      </c>
    </row>
    <row r="1147" spans="12:12" x14ac:dyDescent="0.25">
      <c r="L1147" s="42">
        <v>312735</v>
      </c>
    </row>
    <row r="1148" spans="12:12" x14ac:dyDescent="0.25">
      <c r="L1148" s="42">
        <v>312737</v>
      </c>
    </row>
    <row r="1149" spans="12:12" x14ac:dyDescent="0.25">
      <c r="L1149" s="42">
        <v>312738</v>
      </c>
    </row>
    <row r="1150" spans="12:12" x14ac:dyDescent="0.25">
      <c r="L1150" s="42">
        <v>312740</v>
      </c>
    </row>
    <row r="1151" spans="12:12" x14ac:dyDescent="0.25">
      <c r="L1151" s="42">
        <v>312750</v>
      </c>
    </row>
    <row r="1152" spans="12:12" x14ac:dyDescent="0.25">
      <c r="L1152" s="42">
        <v>312760</v>
      </c>
    </row>
    <row r="1153" spans="12:12" x14ac:dyDescent="0.25">
      <c r="L1153" s="42">
        <v>312770</v>
      </c>
    </row>
    <row r="1154" spans="12:12" x14ac:dyDescent="0.25">
      <c r="L1154" s="42">
        <v>312780</v>
      </c>
    </row>
    <row r="1155" spans="12:12" x14ac:dyDescent="0.25">
      <c r="L1155" s="42">
        <v>312790</v>
      </c>
    </row>
    <row r="1156" spans="12:12" x14ac:dyDescent="0.25">
      <c r="L1156" s="42">
        <v>312800</v>
      </c>
    </row>
    <row r="1157" spans="12:12" x14ac:dyDescent="0.25">
      <c r="L1157" s="42">
        <v>312810</v>
      </c>
    </row>
    <row r="1158" spans="12:12" x14ac:dyDescent="0.25">
      <c r="L1158" s="42">
        <v>312820</v>
      </c>
    </row>
    <row r="1159" spans="12:12" x14ac:dyDescent="0.25">
      <c r="L1159" s="42">
        <v>312825</v>
      </c>
    </row>
    <row r="1160" spans="12:12" x14ac:dyDescent="0.25">
      <c r="L1160" s="42">
        <v>312830</v>
      </c>
    </row>
    <row r="1161" spans="12:12" x14ac:dyDescent="0.25">
      <c r="L1161" s="42">
        <v>312840</v>
      </c>
    </row>
    <row r="1162" spans="12:12" x14ac:dyDescent="0.25">
      <c r="L1162" s="42">
        <v>312850</v>
      </c>
    </row>
    <row r="1163" spans="12:12" x14ac:dyDescent="0.25">
      <c r="L1163" s="42">
        <v>312860</v>
      </c>
    </row>
    <row r="1164" spans="12:12" x14ac:dyDescent="0.25">
      <c r="L1164" s="42">
        <v>312870</v>
      </c>
    </row>
    <row r="1165" spans="12:12" x14ac:dyDescent="0.25">
      <c r="L1165" s="42">
        <v>312880</v>
      </c>
    </row>
    <row r="1166" spans="12:12" x14ac:dyDescent="0.25">
      <c r="L1166" s="42">
        <v>312890</v>
      </c>
    </row>
    <row r="1167" spans="12:12" x14ac:dyDescent="0.25">
      <c r="L1167" s="42">
        <v>312900</v>
      </c>
    </row>
    <row r="1168" spans="12:12" x14ac:dyDescent="0.25">
      <c r="L1168" s="42">
        <v>312910</v>
      </c>
    </row>
    <row r="1169" spans="12:12" x14ac:dyDescent="0.25">
      <c r="L1169" s="42">
        <v>312920</v>
      </c>
    </row>
    <row r="1170" spans="12:12" x14ac:dyDescent="0.25">
      <c r="L1170" s="42">
        <v>312930</v>
      </c>
    </row>
    <row r="1171" spans="12:12" x14ac:dyDescent="0.25">
      <c r="L1171" s="42">
        <v>312940</v>
      </c>
    </row>
    <row r="1172" spans="12:12" x14ac:dyDescent="0.25">
      <c r="L1172" s="42">
        <v>312950</v>
      </c>
    </row>
    <row r="1173" spans="12:12" x14ac:dyDescent="0.25">
      <c r="L1173" s="42">
        <v>312960</v>
      </c>
    </row>
    <row r="1174" spans="12:12" x14ac:dyDescent="0.25">
      <c r="L1174" s="42">
        <v>312965</v>
      </c>
    </row>
    <row r="1175" spans="12:12" x14ac:dyDescent="0.25">
      <c r="L1175" s="42">
        <v>312970</v>
      </c>
    </row>
    <row r="1176" spans="12:12" x14ac:dyDescent="0.25">
      <c r="L1176" s="42">
        <v>312980</v>
      </c>
    </row>
    <row r="1177" spans="12:12" x14ac:dyDescent="0.25">
      <c r="L1177" s="42">
        <v>312990</v>
      </c>
    </row>
    <row r="1178" spans="12:12" x14ac:dyDescent="0.25">
      <c r="L1178" s="42">
        <v>313000</v>
      </c>
    </row>
    <row r="1179" spans="12:12" x14ac:dyDescent="0.25">
      <c r="L1179" s="42">
        <v>313005</v>
      </c>
    </row>
    <row r="1180" spans="12:12" x14ac:dyDescent="0.25">
      <c r="L1180" s="42">
        <v>313010</v>
      </c>
    </row>
    <row r="1181" spans="12:12" x14ac:dyDescent="0.25">
      <c r="L1181" s="42">
        <v>313020</v>
      </c>
    </row>
    <row r="1182" spans="12:12" x14ac:dyDescent="0.25">
      <c r="L1182" s="42">
        <v>313030</v>
      </c>
    </row>
    <row r="1183" spans="12:12" x14ac:dyDescent="0.25">
      <c r="L1183" s="42">
        <v>313040</v>
      </c>
    </row>
    <row r="1184" spans="12:12" x14ac:dyDescent="0.25">
      <c r="L1184" s="42">
        <v>313050</v>
      </c>
    </row>
    <row r="1185" spans="12:12" x14ac:dyDescent="0.25">
      <c r="L1185" s="42">
        <v>313055</v>
      </c>
    </row>
    <row r="1186" spans="12:12" x14ac:dyDescent="0.25">
      <c r="L1186" s="42">
        <v>313060</v>
      </c>
    </row>
    <row r="1187" spans="12:12" x14ac:dyDescent="0.25">
      <c r="L1187" s="42">
        <v>313065</v>
      </c>
    </row>
    <row r="1188" spans="12:12" x14ac:dyDescent="0.25">
      <c r="L1188" s="42">
        <v>313070</v>
      </c>
    </row>
    <row r="1189" spans="12:12" x14ac:dyDescent="0.25">
      <c r="L1189" s="42">
        <v>313080</v>
      </c>
    </row>
    <row r="1190" spans="12:12" x14ac:dyDescent="0.25">
      <c r="L1190" s="42">
        <v>313090</v>
      </c>
    </row>
    <row r="1191" spans="12:12" x14ac:dyDescent="0.25">
      <c r="L1191" s="42">
        <v>313100</v>
      </c>
    </row>
    <row r="1192" spans="12:12" x14ac:dyDescent="0.25">
      <c r="L1192" s="42">
        <v>313110</v>
      </c>
    </row>
    <row r="1193" spans="12:12" x14ac:dyDescent="0.25">
      <c r="L1193" s="42">
        <v>313115</v>
      </c>
    </row>
    <row r="1194" spans="12:12" x14ac:dyDescent="0.25">
      <c r="L1194" s="42">
        <v>313120</v>
      </c>
    </row>
    <row r="1195" spans="12:12" x14ac:dyDescent="0.25">
      <c r="L1195" s="42">
        <v>313130</v>
      </c>
    </row>
    <row r="1196" spans="12:12" x14ac:dyDescent="0.25">
      <c r="L1196" s="42">
        <v>313140</v>
      </c>
    </row>
    <row r="1197" spans="12:12" x14ac:dyDescent="0.25">
      <c r="L1197" s="42">
        <v>313150</v>
      </c>
    </row>
    <row r="1198" spans="12:12" x14ac:dyDescent="0.25">
      <c r="L1198" s="42">
        <v>313160</v>
      </c>
    </row>
    <row r="1199" spans="12:12" x14ac:dyDescent="0.25">
      <c r="L1199" s="42">
        <v>313170</v>
      </c>
    </row>
    <row r="1200" spans="12:12" x14ac:dyDescent="0.25">
      <c r="L1200" s="42">
        <v>313180</v>
      </c>
    </row>
    <row r="1201" spans="12:12" x14ac:dyDescent="0.25">
      <c r="L1201" s="42">
        <v>313190</v>
      </c>
    </row>
    <row r="1202" spans="12:12" x14ac:dyDescent="0.25">
      <c r="L1202" s="42">
        <v>313200</v>
      </c>
    </row>
    <row r="1203" spans="12:12" x14ac:dyDescent="0.25">
      <c r="L1203" s="42">
        <v>313210</v>
      </c>
    </row>
    <row r="1204" spans="12:12" x14ac:dyDescent="0.25">
      <c r="L1204" s="42">
        <v>313220</v>
      </c>
    </row>
    <row r="1205" spans="12:12" x14ac:dyDescent="0.25">
      <c r="L1205" s="42">
        <v>313230</v>
      </c>
    </row>
    <row r="1206" spans="12:12" x14ac:dyDescent="0.25">
      <c r="L1206" s="42">
        <v>313240</v>
      </c>
    </row>
    <row r="1207" spans="12:12" x14ac:dyDescent="0.25">
      <c r="L1207" s="42">
        <v>313250</v>
      </c>
    </row>
    <row r="1208" spans="12:12" x14ac:dyDescent="0.25">
      <c r="L1208" s="42">
        <v>313260</v>
      </c>
    </row>
    <row r="1209" spans="12:12" x14ac:dyDescent="0.25">
      <c r="L1209" s="42">
        <v>313270</v>
      </c>
    </row>
    <row r="1210" spans="12:12" x14ac:dyDescent="0.25">
      <c r="L1210" s="42">
        <v>313280</v>
      </c>
    </row>
    <row r="1211" spans="12:12" x14ac:dyDescent="0.25">
      <c r="L1211" s="42">
        <v>313290</v>
      </c>
    </row>
    <row r="1212" spans="12:12" x14ac:dyDescent="0.25">
      <c r="L1212" s="42">
        <v>313300</v>
      </c>
    </row>
    <row r="1213" spans="12:12" x14ac:dyDescent="0.25">
      <c r="L1213" s="42">
        <v>313310</v>
      </c>
    </row>
    <row r="1214" spans="12:12" x14ac:dyDescent="0.25">
      <c r="L1214" s="42">
        <v>313320</v>
      </c>
    </row>
    <row r="1215" spans="12:12" x14ac:dyDescent="0.25">
      <c r="L1215" s="42">
        <v>313330</v>
      </c>
    </row>
    <row r="1216" spans="12:12" x14ac:dyDescent="0.25">
      <c r="L1216" s="42">
        <v>313340</v>
      </c>
    </row>
    <row r="1217" spans="12:12" x14ac:dyDescent="0.25">
      <c r="L1217" s="42">
        <v>313350</v>
      </c>
    </row>
    <row r="1218" spans="12:12" x14ac:dyDescent="0.25">
      <c r="L1218" s="42">
        <v>313360</v>
      </c>
    </row>
    <row r="1219" spans="12:12" x14ac:dyDescent="0.25">
      <c r="L1219" s="42">
        <v>313370</v>
      </c>
    </row>
    <row r="1220" spans="12:12" x14ac:dyDescent="0.25">
      <c r="L1220" s="42">
        <v>313375</v>
      </c>
    </row>
    <row r="1221" spans="12:12" x14ac:dyDescent="0.25">
      <c r="L1221" s="42">
        <v>313380</v>
      </c>
    </row>
    <row r="1222" spans="12:12" x14ac:dyDescent="0.25">
      <c r="L1222" s="42">
        <v>313390</v>
      </c>
    </row>
    <row r="1223" spans="12:12" x14ac:dyDescent="0.25">
      <c r="L1223" s="42">
        <v>313400</v>
      </c>
    </row>
    <row r="1224" spans="12:12" x14ac:dyDescent="0.25">
      <c r="L1224" s="42">
        <v>313410</v>
      </c>
    </row>
    <row r="1225" spans="12:12" x14ac:dyDescent="0.25">
      <c r="L1225" s="42">
        <v>313420</v>
      </c>
    </row>
    <row r="1226" spans="12:12" x14ac:dyDescent="0.25">
      <c r="L1226" s="42">
        <v>313430</v>
      </c>
    </row>
    <row r="1227" spans="12:12" x14ac:dyDescent="0.25">
      <c r="L1227" s="42">
        <v>313440</v>
      </c>
    </row>
    <row r="1228" spans="12:12" x14ac:dyDescent="0.25">
      <c r="L1228" s="42">
        <v>313450</v>
      </c>
    </row>
    <row r="1229" spans="12:12" x14ac:dyDescent="0.25">
      <c r="L1229" s="42">
        <v>313460</v>
      </c>
    </row>
    <row r="1230" spans="12:12" x14ac:dyDescent="0.25">
      <c r="L1230" s="42">
        <v>313470</v>
      </c>
    </row>
    <row r="1231" spans="12:12" x14ac:dyDescent="0.25">
      <c r="L1231" s="42">
        <v>313480</v>
      </c>
    </row>
    <row r="1232" spans="12:12" x14ac:dyDescent="0.25">
      <c r="L1232" s="42">
        <v>313490</v>
      </c>
    </row>
    <row r="1233" spans="12:12" x14ac:dyDescent="0.25">
      <c r="L1233" s="42">
        <v>313500</v>
      </c>
    </row>
    <row r="1234" spans="12:12" x14ac:dyDescent="0.25">
      <c r="L1234" s="42">
        <v>313505</v>
      </c>
    </row>
    <row r="1235" spans="12:12" x14ac:dyDescent="0.25">
      <c r="L1235" s="42">
        <v>313507</v>
      </c>
    </row>
    <row r="1236" spans="12:12" x14ac:dyDescent="0.25">
      <c r="L1236" s="42">
        <v>313510</v>
      </c>
    </row>
    <row r="1237" spans="12:12" x14ac:dyDescent="0.25">
      <c r="L1237" s="42">
        <v>313520</v>
      </c>
    </row>
    <row r="1238" spans="12:12" x14ac:dyDescent="0.25">
      <c r="L1238" s="42">
        <v>313530</v>
      </c>
    </row>
    <row r="1239" spans="12:12" x14ac:dyDescent="0.25">
      <c r="L1239" s="42">
        <v>313535</v>
      </c>
    </row>
    <row r="1240" spans="12:12" x14ac:dyDescent="0.25">
      <c r="L1240" s="42">
        <v>313540</v>
      </c>
    </row>
    <row r="1241" spans="12:12" x14ac:dyDescent="0.25">
      <c r="L1241" s="42">
        <v>313545</v>
      </c>
    </row>
    <row r="1242" spans="12:12" x14ac:dyDescent="0.25">
      <c r="L1242" s="42">
        <v>313550</v>
      </c>
    </row>
    <row r="1243" spans="12:12" x14ac:dyDescent="0.25">
      <c r="L1243" s="42">
        <v>313560</v>
      </c>
    </row>
    <row r="1244" spans="12:12" x14ac:dyDescent="0.25">
      <c r="L1244" s="42">
        <v>313570</v>
      </c>
    </row>
    <row r="1245" spans="12:12" x14ac:dyDescent="0.25">
      <c r="L1245" s="42">
        <v>313580</v>
      </c>
    </row>
    <row r="1246" spans="12:12" x14ac:dyDescent="0.25">
      <c r="L1246" s="42">
        <v>313590</v>
      </c>
    </row>
    <row r="1247" spans="12:12" x14ac:dyDescent="0.25">
      <c r="L1247" s="42">
        <v>313600</v>
      </c>
    </row>
    <row r="1248" spans="12:12" x14ac:dyDescent="0.25">
      <c r="L1248" s="42">
        <v>313610</v>
      </c>
    </row>
    <row r="1249" spans="12:12" x14ac:dyDescent="0.25">
      <c r="L1249" s="42">
        <v>313620</v>
      </c>
    </row>
    <row r="1250" spans="12:12" x14ac:dyDescent="0.25">
      <c r="L1250" s="42">
        <v>313630</v>
      </c>
    </row>
    <row r="1251" spans="12:12" x14ac:dyDescent="0.25">
      <c r="L1251" s="42">
        <v>313640</v>
      </c>
    </row>
    <row r="1252" spans="12:12" x14ac:dyDescent="0.25">
      <c r="L1252" s="42">
        <v>313650</v>
      </c>
    </row>
    <row r="1253" spans="12:12" x14ac:dyDescent="0.25">
      <c r="L1253" s="42">
        <v>313652</v>
      </c>
    </row>
    <row r="1254" spans="12:12" x14ac:dyDescent="0.25">
      <c r="L1254" s="42">
        <v>313655</v>
      </c>
    </row>
    <row r="1255" spans="12:12" x14ac:dyDescent="0.25">
      <c r="L1255" s="42">
        <v>313657</v>
      </c>
    </row>
    <row r="1256" spans="12:12" x14ac:dyDescent="0.25">
      <c r="L1256" s="42">
        <v>313660</v>
      </c>
    </row>
    <row r="1257" spans="12:12" x14ac:dyDescent="0.25">
      <c r="L1257" s="42">
        <v>313665</v>
      </c>
    </row>
    <row r="1258" spans="12:12" x14ac:dyDescent="0.25">
      <c r="L1258" s="42">
        <v>313670</v>
      </c>
    </row>
    <row r="1259" spans="12:12" x14ac:dyDescent="0.25">
      <c r="L1259" s="42">
        <v>313680</v>
      </c>
    </row>
    <row r="1260" spans="12:12" x14ac:dyDescent="0.25">
      <c r="L1260" s="42">
        <v>313690</v>
      </c>
    </row>
    <row r="1261" spans="12:12" x14ac:dyDescent="0.25">
      <c r="L1261" s="42">
        <v>313695</v>
      </c>
    </row>
    <row r="1262" spans="12:12" x14ac:dyDescent="0.25">
      <c r="L1262" s="42">
        <v>313700</v>
      </c>
    </row>
    <row r="1263" spans="12:12" x14ac:dyDescent="0.25">
      <c r="L1263" s="42">
        <v>313710</v>
      </c>
    </row>
    <row r="1264" spans="12:12" x14ac:dyDescent="0.25">
      <c r="L1264" s="42">
        <v>313720</v>
      </c>
    </row>
    <row r="1265" spans="12:12" x14ac:dyDescent="0.25">
      <c r="L1265" s="42">
        <v>313730</v>
      </c>
    </row>
    <row r="1266" spans="12:12" x14ac:dyDescent="0.25">
      <c r="L1266" s="42">
        <v>313740</v>
      </c>
    </row>
    <row r="1267" spans="12:12" x14ac:dyDescent="0.25">
      <c r="L1267" s="42">
        <v>313750</v>
      </c>
    </row>
    <row r="1268" spans="12:12" x14ac:dyDescent="0.25">
      <c r="L1268" s="42">
        <v>313753</v>
      </c>
    </row>
    <row r="1269" spans="12:12" x14ac:dyDescent="0.25">
      <c r="L1269" s="42">
        <v>313760</v>
      </c>
    </row>
    <row r="1270" spans="12:12" x14ac:dyDescent="0.25">
      <c r="L1270" s="42">
        <v>313770</v>
      </c>
    </row>
    <row r="1271" spans="12:12" x14ac:dyDescent="0.25">
      <c r="L1271" s="42">
        <v>313780</v>
      </c>
    </row>
    <row r="1272" spans="12:12" x14ac:dyDescent="0.25">
      <c r="L1272" s="42">
        <v>313790</v>
      </c>
    </row>
    <row r="1273" spans="12:12" x14ac:dyDescent="0.25">
      <c r="L1273" s="42">
        <v>313800</v>
      </c>
    </row>
    <row r="1274" spans="12:12" x14ac:dyDescent="0.25">
      <c r="L1274" s="42">
        <v>313810</v>
      </c>
    </row>
    <row r="1275" spans="12:12" x14ac:dyDescent="0.25">
      <c r="L1275" s="42">
        <v>313820</v>
      </c>
    </row>
    <row r="1276" spans="12:12" x14ac:dyDescent="0.25">
      <c r="L1276" s="42">
        <v>313830</v>
      </c>
    </row>
    <row r="1277" spans="12:12" x14ac:dyDescent="0.25">
      <c r="L1277" s="42">
        <v>313835</v>
      </c>
    </row>
    <row r="1278" spans="12:12" x14ac:dyDescent="0.25">
      <c r="L1278" s="42">
        <v>313840</v>
      </c>
    </row>
    <row r="1279" spans="12:12" x14ac:dyDescent="0.25">
      <c r="L1279" s="42">
        <v>313850</v>
      </c>
    </row>
    <row r="1280" spans="12:12" x14ac:dyDescent="0.25">
      <c r="L1280" s="42">
        <v>313860</v>
      </c>
    </row>
    <row r="1281" spans="12:12" x14ac:dyDescent="0.25">
      <c r="L1281" s="42">
        <v>313862</v>
      </c>
    </row>
    <row r="1282" spans="12:12" x14ac:dyDescent="0.25">
      <c r="L1282" s="42">
        <v>313865</v>
      </c>
    </row>
    <row r="1283" spans="12:12" x14ac:dyDescent="0.25">
      <c r="L1283" s="42">
        <v>313867</v>
      </c>
    </row>
    <row r="1284" spans="12:12" x14ac:dyDescent="0.25">
      <c r="L1284" s="42">
        <v>313868</v>
      </c>
    </row>
    <row r="1285" spans="12:12" x14ac:dyDescent="0.25">
      <c r="L1285" s="42">
        <v>313870</v>
      </c>
    </row>
    <row r="1286" spans="12:12" x14ac:dyDescent="0.25">
      <c r="L1286" s="42">
        <v>313880</v>
      </c>
    </row>
    <row r="1287" spans="12:12" x14ac:dyDescent="0.25">
      <c r="L1287" s="42">
        <v>313890</v>
      </c>
    </row>
    <row r="1288" spans="12:12" x14ac:dyDescent="0.25">
      <c r="L1288" s="42">
        <v>313900</v>
      </c>
    </row>
    <row r="1289" spans="12:12" x14ac:dyDescent="0.25">
      <c r="L1289" s="42">
        <v>313910</v>
      </c>
    </row>
    <row r="1290" spans="12:12" x14ac:dyDescent="0.25">
      <c r="L1290" s="42">
        <v>313920</v>
      </c>
    </row>
    <row r="1291" spans="12:12" x14ac:dyDescent="0.25">
      <c r="L1291" s="42">
        <v>313925</v>
      </c>
    </row>
    <row r="1292" spans="12:12" x14ac:dyDescent="0.25">
      <c r="L1292" s="42">
        <v>313930</v>
      </c>
    </row>
    <row r="1293" spans="12:12" x14ac:dyDescent="0.25">
      <c r="L1293" s="42">
        <v>313940</v>
      </c>
    </row>
    <row r="1294" spans="12:12" x14ac:dyDescent="0.25">
      <c r="L1294" s="42">
        <v>313950</v>
      </c>
    </row>
    <row r="1295" spans="12:12" x14ac:dyDescent="0.25">
      <c r="L1295" s="42">
        <v>313960</v>
      </c>
    </row>
    <row r="1296" spans="12:12" x14ac:dyDescent="0.25">
      <c r="L1296" s="42">
        <v>313970</v>
      </c>
    </row>
    <row r="1297" spans="12:12" x14ac:dyDescent="0.25">
      <c r="L1297" s="42">
        <v>313980</v>
      </c>
    </row>
    <row r="1298" spans="12:12" x14ac:dyDescent="0.25">
      <c r="L1298" s="42">
        <v>313990</v>
      </c>
    </row>
    <row r="1299" spans="12:12" x14ac:dyDescent="0.25">
      <c r="L1299" s="42">
        <v>314000</v>
      </c>
    </row>
    <row r="1300" spans="12:12" x14ac:dyDescent="0.25">
      <c r="L1300" s="42">
        <v>314010</v>
      </c>
    </row>
    <row r="1301" spans="12:12" x14ac:dyDescent="0.25">
      <c r="L1301" s="42">
        <v>314015</v>
      </c>
    </row>
    <row r="1302" spans="12:12" x14ac:dyDescent="0.25">
      <c r="L1302" s="42">
        <v>314020</v>
      </c>
    </row>
    <row r="1303" spans="12:12" x14ac:dyDescent="0.25">
      <c r="L1303" s="42">
        <v>314030</v>
      </c>
    </row>
    <row r="1304" spans="12:12" x14ac:dyDescent="0.25">
      <c r="L1304" s="42">
        <v>314040</v>
      </c>
    </row>
    <row r="1305" spans="12:12" x14ac:dyDescent="0.25">
      <c r="L1305" s="42">
        <v>314050</v>
      </c>
    </row>
    <row r="1306" spans="12:12" x14ac:dyDescent="0.25">
      <c r="L1306" s="42">
        <v>314053</v>
      </c>
    </row>
    <row r="1307" spans="12:12" x14ac:dyDescent="0.25">
      <c r="L1307" s="42">
        <v>314055</v>
      </c>
    </row>
    <row r="1308" spans="12:12" x14ac:dyDescent="0.25">
      <c r="L1308" s="42">
        <v>314060</v>
      </c>
    </row>
    <row r="1309" spans="12:12" x14ac:dyDescent="0.25">
      <c r="L1309" s="42">
        <v>314070</v>
      </c>
    </row>
    <row r="1310" spans="12:12" x14ac:dyDescent="0.25">
      <c r="L1310" s="42">
        <v>314080</v>
      </c>
    </row>
    <row r="1311" spans="12:12" x14ac:dyDescent="0.25">
      <c r="L1311" s="42">
        <v>314085</v>
      </c>
    </row>
    <row r="1312" spans="12:12" x14ac:dyDescent="0.25">
      <c r="L1312" s="42">
        <v>314090</v>
      </c>
    </row>
    <row r="1313" spans="12:12" x14ac:dyDescent="0.25">
      <c r="L1313" s="42">
        <v>314100</v>
      </c>
    </row>
    <row r="1314" spans="12:12" x14ac:dyDescent="0.25">
      <c r="L1314" s="42">
        <v>314110</v>
      </c>
    </row>
    <row r="1315" spans="12:12" x14ac:dyDescent="0.25">
      <c r="L1315" s="42">
        <v>314120</v>
      </c>
    </row>
    <row r="1316" spans="12:12" x14ac:dyDescent="0.25">
      <c r="L1316" s="42">
        <v>314130</v>
      </c>
    </row>
    <row r="1317" spans="12:12" x14ac:dyDescent="0.25">
      <c r="L1317" s="42">
        <v>314140</v>
      </c>
    </row>
    <row r="1318" spans="12:12" x14ac:dyDescent="0.25">
      <c r="L1318" s="42">
        <v>314150</v>
      </c>
    </row>
    <row r="1319" spans="12:12" x14ac:dyDescent="0.25">
      <c r="L1319" s="42">
        <v>314160</v>
      </c>
    </row>
    <row r="1320" spans="12:12" x14ac:dyDescent="0.25">
      <c r="L1320" s="42">
        <v>314170</v>
      </c>
    </row>
    <row r="1321" spans="12:12" x14ac:dyDescent="0.25">
      <c r="L1321" s="42">
        <v>314180</v>
      </c>
    </row>
    <row r="1322" spans="12:12" x14ac:dyDescent="0.25">
      <c r="L1322" s="42">
        <v>314190</v>
      </c>
    </row>
    <row r="1323" spans="12:12" x14ac:dyDescent="0.25">
      <c r="L1323" s="42">
        <v>314200</v>
      </c>
    </row>
    <row r="1324" spans="12:12" x14ac:dyDescent="0.25">
      <c r="L1324" s="42">
        <v>314210</v>
      </c>
    </row>
    <row r="1325" spans="12:12" x14ac:dyDescent="0.25">
      <c r="L1325" s="42">
        <v>314220</v>
      </c>
    </row>
    <row r="1326" spans="12:12" x14ac:dyDescent="0.25">
      <c r="L1326" s="42">
        <v>314225</v>
      </c>
    </row>
    <row r="1327" spans="12:12" x14ac:dyDescent="0.25">
      <c r="L1327" s="42">
        <v>314230</v>
      </c>
    </row>
    <row r="1328" spans="12:12" x14ac:dyDescent="0.25">
      <c r="L1328" s="42">
        <v>314240</v>
      </c>
    </row>
    <row r="1329" spans="12:12" x14ac:dyDescent="0.25">
      <c r="L1329" s="42">
        <v>314250</v>
      </c>
    </row>
    <row r="1330" spans="12:12" x14ac:dyDescent="0.25">
      <c r="L1330" s="42">
        <v>314260</v>
      </c>
    </row>
    <row r="1331" spans="12:12" x14ac:dyDescent="0.25">
      <c r="L1331" s="42">
        <v>314270</v>
      </c>
    </row>
    <row r="1332" spans="12:12" x14ac:dyDescent="0.25">
      <c r="L1332" s="42">
        <v>314280</v>
      </c>
    </row>
    <row r="1333" spans="12:12" x14ac:dyDescent="0.25">
      <c r="L1333" s="42">
        <v>314290</v>
      </c>
    </row>
    <row r="1334" spans="12:12" x14ac:dyDescent="0.25">
      <c r="L1334" s="42">
        <v>314300</v>
      </c>
    </row>
    <row r="1335" spans="12:12" x14ac:dyDescent="0.25">
      <c r="L1335" s="42">
        <v>314310</v>
      </c>
    </row>
    <row r="1336" spans="12:12" x14ac:dyDescent="0.25">
      <c r="L1336" s="42">
        <v>314315</v>
      </c>
    </row>
    <row r="1337" spans="12:12" x14ac:dyDescent="0.25">
      <c r="L1337" s="42">
        <v>314320</v>
      </c>
    </row>
    <row r="1338" spans="12:12" x14ac:dyDescent="0.25">
      <c r="L1338" s="42">
        <v>314330</v>
      </c>
    </row>
    <row r="1339" spans="12:12" x14ac:dyDescent="0.25">
      <c r="L1339" s="42">
        <v>314340</v>
      </c>
    </row>
    <row r="1340" spans="12:12" x14ac:dyDescent="0.25">
      <c r="L1340" s="42">
        <v>314345</v>
      </c>
    </row>
    <row r="1341" spans="12:12" x14ac:dyDescent="0.25">
      <c r="L1341" s="42">
        <v>314350</v>
      </c>
    </row>
    <row r="1342" spans="12:12" x14ac:dyDescent="0.25">
      <c r="L1342" s="42">
        <v>314360</v>
      </c>
    </row>
    <row r="1343" spans="12:12" x14ac:dyDescent="0.25">
      <c r="L1343" s="42">
        <v>314370</v>
      </c>
    </row>
    <row r="1344" spans="12:12" x14ac:dyDescent="0.25">
      <c r="L1344" s="42">
        <v>314380</v>
      </c>
    </row>
    <row r="1345" spans="12:12" x14ac:dyDescent="0.25">
      <c r="L1345" s="42">
        <v>314390</v>
      </c>
    </row>
    <row r="1346" spans="12:12" x14ac:dyDescent="0.25">
      <c r="L1346" s="42">
        <v>314400</v>
      </c>
    </row>
    <row r="1347" spans="12:12" x14ac:dyDescent="0.25">
      <c r="L1347" s="42">
        <v>314410</v>
      </c>
    </row>
    <row r="1348" spans="12:12" x14ac:dyDescent="0.25">
      <c r="L1348" s="42">
        <v>314420</v>
      </c>
    </row>
    <row r="1349" spans="12:12" x14ac:dyDescent="0.25">
      <c r="L1349" s="42">
        <v>314430</v>
      </c>
    </row>
    <row r="1350" spans="12:12" x14ac:dyDescent="0.25">
      <c r="L1350" s="42">
        <v>314435</v>
      </c>
    </row>
    <row r="1351" spans="12:12" x14ac:dyDescent="0.25">
      <c r="L1351" s="42">
        <v>314437</v>
      </c>
    </row>
    <row r="1352" spans="12:12" x14ac:dyDescent="0.25">
      <c r="L1352" s="42">
        <v>314440</v>
      </c>
    </row>
    <row r="1353" spans="12:12" x14ac:dyDescent="0.25">
      <c r="L1353" s="42">
        <v>314450</v>
      </c>
    </row>
    <row r="1354" spans="12:12" x14ac:dyDescent="0.25">
      <c r="L1354" s="42">
        <v>314460</v>
      </c>
    </row>
    <row r="1355" spans="12:12" x14ac:dyDescent="0.25">
      <c r="L1355" s="42">
        <v>314465</v>
      </c>
    </row>
    <row r="1356" spans="12:12" x14ac:dyDescent="0.25">
      <c r="L1356" s="42">
        <v>314467</v>
      </c>
    </row>
    <row r="1357" spans="12:12" x14ac:dyDescent="0.25">
      <c r="L1357" s="42">
        <v>314470</v>
      </c>
    </row>
    <row r="1358" spans="12:12" x14ac:dyDescent="0.25">
      <c r="L1358" s="42">
        <v>314480</v>
      </c>
    </row>
    <row r="1359" spans="12:12" x14ac:dyDescent="0.25">
      <c r="L1359" s="42">
        <v>314490</v>
      </c>
    </row>
    <row r="1360" spans="12:12" x14ac:dyDescent="0.25">
      <c r="L1360" s="42">
        <v>314500</v>
      </c>
    </row>
    <row r="1361" spans="12:12" x14ac:dyDescent="0.25">
      <c r="L1361" s="42">
        <v>314505</v>
      </c>
    </row>
    <row r="1362" spans="12:12" x14ac:dyDescent="0.25">
      <c r="L1362" s="42">
        <v>314510</v>
      </c>
    </row>
    <row r="1363" spans="12:12" x14ac:dyDescent="0.25">
      <c r="L1363" s="42">
        <v>314520</v>
      </c>
    </row>
    <row r="1364" spans="12:12" x14ac:dyDescent="0.25">
      <c r="L1364" s="42">
        <v>314530</v>
      </c>
    </row>
    <row r="1365" spans="12:12" x14ac:dyDescent="0.25">
      <c r="L1365" s="42">
        <v>314535</v>
      </c>
    </row>
    <row r="1366" spans="12:12" x14ac:dyDescent="0.25">
      <c r="L1366" s="42">
        <v>314537</v>
      </c>
    </row>
    <row r="1367" spans="12:12" x14ac:dyDescent="0.25">
      <c r="L1367" s="42">
        <v>314540</v>
      </c>
    </row>
    <row r="1368" spans="12:12" x14ac:dyDescent="0.25">
      <c r="L1368" s="42">
        <v>314545</v>
      </c>
    </row>
    <row r="1369" spans="12:12" x14ac:dyDescent="0.25">
      <c r="L1369" s="42">
        <v>314550</v>
      </c>
    </row>
    <row r="1370" spans="12:12" x14ac:dyDescent="0.25">
      <c r="L1370" s="42">
        <v>314560</v>
      </c>
    </row>
    <row r="1371" spans="12:12" x14ac:dyDescent="0.25">
      <c r="L1371" s="42">
        <v>314570</v>
      </c>
    </row>
    <row r="1372" spans="12:12" x14ac:dyDescent="0.25">
      <c r="L1372" s="42">
        <v>314580</v>
      </c>
    </row>
    <row r="1373" spans="12:12" x14ac:dyDescent="0.25">
      <c r="L1373" s="42">
        <v>314585</v>
      </c>
    </row>
    <row r="1374" spans="12:12" x14ac:dyDescent="0.25">
      <c r="L1374" s="42">
        <v>314587</v>
      </c>
    </row>
    <row r="1375" spans="12:12" x14ac:dyDescent="0.25">
      <c r="L1375" s="42">
        <v>314590</v>
      </c>
    </row>
    <row r="1376" spans="12:12" x14ac:dyDescent="0.25">
      <c r="L1376" s="42">
        <v>314600</v>
      </c>
    </row>
    <row r="1377" spans="12:12" x14ac:dyDescent="0.25">
      <c r="L1377" s="42">
        <v>314610</v>
      </c>
    </row>
    <row r="1378" spans="12:12" x14ac:dyDescent="0.25">
      <c r="L1378" s="42">
        <v>314620</v>
      </c>
    </row>
    <row r="1379" spans="12:12" x14ac:dyDescent="0.25">
      <c r="L1379" s="42">
        <v>314625</v>
      </c>
    </row>
    <row r="1380" spans="12:12" x14ac:dyDescent="0.25">
      <c r="L1380" s="42">
        <v>314630</v>
      </c>
    </row>
    <row r="1381" spans="12:12" x14ac:dyDescent="0.25">
      <c r="L1381" s="42">
        <v>314640</v>
      </c>
    </row>
    <row r="1382" spans="12:12" x14ac:dyDescent="0.25">
      <c r="L1382" s="42">
        <v>314650</v>
      </c>
    </row>
    <row r="1383" spans="12:12" x14ac:dyDescent="0.25">
      <c r="L1383" s="42">
        <v>314655</v>
      </c>
    </row>
    <row r="1384" spans="12:12" x14ac:dyDescent="0.25">
      <c r="L1384" s="42">
        <v>314660</v>
      </c>
    </row>
    <row r="1385" spans="12:12" x14ac:dyDescent="0.25">
      <c r="L1385" s="42">
        <v>314670</v>
      </c>
    </row>
    <row r="1386" spans="12:12" x14ac:dyDescent="0.25">
      <c r="L1386" s="42">
        <v>314675</v>
      </c>
    </row>
    <row r="1387" spans="12:12" x14ac:dyDescent="0.25">
      <c r="L1387" s="42">
        <v>314690</v>
      </c>
    </row>
    <row r="1388" spans="12:12" x14ac:dyDescent="0.25">
      <c r="L1388" s="42">
        <v>314700</v>
      </c>
    </row>
    <row r="1389" spans="12:12" x14ac:dyDescent="0.25">
      <c r="L1389" s="42">
        <v>314710</v>
      </c>
    </row>
    <row r="1390" spans="12:12" x14ac:dyDescent="0.25">
      <c r="L1390" s="42">
        <v>314720</v>
      </c>
    </row>
    <row r="1391" spans="12:12" x14ac:dyDescent="0.25">
      <c r="L1391" s="42">
        <v>314730</v>
      </c>
    </row>
    <row r="1392" spans="12:12" x14ac:dyDescent="0.25">
      <c r="L1392" s="42">
        <v>314740</v>
      </c>
    </row>
    <row r="1393" spans="12:12" x14ac:dyDescent="0.25">
      <c r="L1393" s="42">
        <v>314750</v>
      </c>
    </row>
    <row r="1394" spans="12:12" x14ac:dyDescent="0.25">
      <c r="L1394" s="42">
        <v>314760</v>
      </c>
    </row>
    <row r="1395" spans="12:12" x14ac:dyDescent="0.25">
      <c r="L1395" s="42">
        <v>314770</v>
      </c>
    </row>
    <row r="1396" spans="12:12" x14ac:dyDescent="0.25">
      <c r="L1396" s="42">
        <v>314780</v>
      </c>
    </row>
    <row r="1397" spans="12:12" x14ac:dyDescent="0.25">
      <c r="L1397" s="42">
        <v>314790</v>
      </c>
    </row>
    <row r="1398" spans="12:12" x14ac:dyDescent="0.25">
      <c r="L1398" s="42">
        <v>314795</v>
      </c>
    </row>
    <row r="1399" spans="12:12" x14ac:dyDescent="0.25">
      <c r="L1399" s="42">
        <v>314800</v>
      </c>
    </row>
    <row r="1400" spans="12:12" x14ac:dyDescent="0.25">
      <c r="L1400" s="42">
        <v>314810</v>
      </c>
    </row>
    <row r="1401" spans="12:12" x14ac:dyDescent="0.25">
      <c r="L1401" s="42">
        <v>314820</v>
      </c>
    </row>
    <row r="1402" spans="12:12" x14ac:dyDescent="0.25">
      <c r="L1402" s="42">
        <v>314830</v>
      </c>
    </row>
    <row r="1403" spans="12:12" x14ac:dyDescent="0.25">
      <c r="L1403" s="42">
        <v>314840</v>
      </c>
    </row>
    <row r="1404" spans="12:12" x14ac:dyDescent="0.25">
      <c r="L1404" s="42">
        <v>314850</v>
      </c>
    </row>
    <row r="1405" spans="12:12" x14ac:dyDescent="0.25">
      <c r="L1405" s="42">
        <v>314860</v>
      </c>
    </row>
    <row r="1406" spans="12:12" x14ac:dyDescent="0.25">
      <c r="L1406" s="42">
        <v>314870</v>
      </c>
    </row>
    <row r="1407" spans="12:12" x14ac:dyDescent="0.25">
      <c r="L1407" s="42">
        <v>314875</v>
      </c>
    </row>
    <row r="1408" spans="12:12" x14ac:dyDescent="0.25">
      <c r="L1408" s="42">
        <v>314880</v>
      </c>
    </row>
    <row r="1409" spans="12:12" x14ac:dyDescent="0.25">
      <c r="L1409" s="42">
        <v>314890</v>
      </c>
    </row>
    <row r="1410" spans="12:12" x14ac:dyDescent="0.25">
      <c r="L1410" s="42">
        <v>314900</v>
      </c>
    </row>
    <row r="1411" spans="12:12" x14ac:dyDescent="0.25">
      <c r="L1411" s="42">
        <v>314910</v>
      </c>
    </row>
    <row r="1412" spans="12:12" x14ac:dyDescent="0.25">
      <c r="L1412" s="42">
        <v>314915</v>
      </c>
    </row>
    <row r="1413" spans="12:12" x14ac:dyDescent="0.25">
      <c r="L1413" s="42">
        <v>314920</v>
      </c>
    </row>
    <row r="1414" spans="12:12" x14ac:dyDescent="0.25">
      <c r="L1414" s="42">
        <v>314930</v>
      </c>
    </row>
    <row r="1415" spans="12:12" x14ac:dyDescent="0.25">
      <c r="L1415" s="42">
        <v>314940</v>
      </c>
    </row>
    <row r="1416" spans="12:12" x14ac:dyDescent="0.25">
      <c r="L1416" s="42">
        <v>314950</v>
      </c>
    </row>
    <row r="1417" spans="12:12" x14ac:dyDescent="0.25">
      <c r="L1417" s="42">
        <v>314960</v>
      </c>
    </row>
    <row r="1418" spans="12:12" x14ac:dyDescent="0.25">
      <c r="L1418" s="42">
        <v>314970</v>
      </c>
    </row>
    <row r="1419" spans="12:12" x14ac:dyDescent="0.25">
      <c r="L1419" s="42">
        <v>314980</v>
      </c>
    </row>
    <row r="1420" spans="12:12" x14ac:dyDescent="0.25">
      <c r="L1420" s="42">
        <v>314990</v>
      </c>
    </row>
    <row r="1421" spans="12:12" x14ac:dyDescent="0.25">
      <c r="L1421" s="42">
        <v>314995</v>
      </c>
    </row>
    <row r="1422" spans="12:12" x14ac:dyDescent="0.25">
      <c r="L1422" s="42">
        <v>315000</v>
      </c>
    </row>
    <row r="1423" spans="12:12" x14ac:dyDescent="0.25">
      <c r="L1423" s="42">
        <v>315010</v>
      </c>
    </row>
    <row r="1424" spans="12:12" x14ac:dyDescent="0.25">
      <c r="L1424" s="42">
        <v>315015</v>
      </c>
    </row>
    <row r="1425" spans="12:12" x14ac:dyDescent="0.25">
      <c r="L1425" s="42">
        <v>315020</v>
      </c>
    </row>
    <row r="1426" spans="12:12" x14ac:dyDescent="0.25">
      <c r="L1426" s="42">
        <v>315030</v>
      </c>
    </row>
    <row r="1427" spans="12:12" x14ac:dyDescent="0.25">
      <c r="L1427" s="42">
        <v>315040</v>
      </c>
    </row>
    <row r="1428" spans="12:12" x14ac:dyDescent="0.25">
      <c r="L1428" s="42">
        <v>315050</v>
      </c>
    </row>
    <row r="1429" spans="12:12" x14ac:dyDescent="0.25">
      <c r="L1429" s="42">
        <v>315053</v>
      </c>
    </row>
    <row r="1430" spans="12:12" x14ac:dyDescent="0.25">
      <c r="L1430" s="42">
        <v>315057</v>
      </c>
    </row>
    <row r="1431" spans="12:12" x14ac:dyDescent="0.25">
      <c r="L1431" s="42">
        <v>315060</v>
      </c>
    </row>
    <row r="1432" spans="12:12" x14ac:dyDescent="0.25">
      <c r="L1432" s="42">
        <v>315070</v>
      </c>
    </row>
    <row r="1433" spans="12:12" x14ac:dyDescent="0.25">
      <c r="L1433" s="42">
        <v>315080</v>
      </c>
    </row>
    <row r="1434" spans="12:12" x14ac:dyDescent="0.25">
      <c r="L1434" s="42">
        <v>315090</v>
      </c>
    </row>
    <row r="1435" spans="12:12" x14ac:dyDescent="0.25">
      <c r="L1435" s="42">
        <v>315100</v>
      </c>
    </row>
    <row r="1436" spans="12:12" x14ac:dyDescent="0.25">
      <c r="L1436" s="42">
        <v>315110</v>
      </c>
    </row>
    <row r="1437" spans="12:12" x14ac:dyDescent="0.25">
      <c r="L1437" s="42">
        <v>315120</v>
      </c>
    </row>
    <row r="1438" spans="12:12" x14ac:dyDescent="0.25">
      <c r="L1438" s="42">
        <v>315130</v>
      </c>
    </row>
    <row r="1439" spans="12:12" x14ac:dyDescent="0.25">
      <c r="L1439" s="42">
        <v>315140</v>
      </c>
    </row>
    <row r="1440" spans="12:12" x14ac:dyDescent="0.25">
      <c r="L1440" s="42">
        <v>315150</v>
      </c>
    </row>
    <row r="1441" spans="12:12" x14ac:dyDescent="0.25">
      <c r="L1441" s="42">
        <v>315160</v>
      </c>
    </row>
    <row r="1442" spans="12:12" x14ac:dyDescent="0.25">
      <c r="L1442" s="42">
        <v>315170</v>
      </c>
    </row>
    <row r="1443" spans="12:12" x14ac:dyDescent="0.25">
      <c r="L1443" s="42">
        <v>315180</v>
      </c>
    </row>
    <row r="1444" spans="12:12" x14ac:dyDescent="0.25">
      <c r="L1444" s="42">
        <v>315190</v>
      </c>
    </row>
    <row r="1445" spans="12:12" x14ac:dyDescent="0.25">
      <c r="L1445" s="42">
        <v>315200</v>
      </c>
    </row>
    <row r="1446" spans="12:12" x14ac:dyDescent="0.25">
      <c r="L1446" s="42">
        <v>315210</v>
      </c>
    </row>
    <row r="1447" spans="12:12" x14ac:dyDescent="0.25">
      <c r="L1447" s="42">
        <v>315213</v>
      </c>
    </row>
    <row r="1448" spans="12:12" x14ac:dyDescent="0.25">
      <c r="L1448" s="42">
        <v>315217</v>
      </c>
    </row>
    <row r="1449" spans="12:12" x14ac:dyDescent="0.25">
      <c r="L1449" s="42">
        <v>315220</v>
      </c>
    </row>
    <row r="1450" spans="12:12" x14ac:dyDescent="0.25">
      <c r="L1450" s="42">
        <v>315230</v>
      </c>
    </row>
    <row r="1451" spans="12:12" x14ac:dyDescent="0.25">
      <c r="L1451" s="42">
        <v>315240</v>
      </c>
    </row>
    <row r="1452" spans="12:12" x14ac:dyDescent="0.25">
      <c r="L1452" s="42">
        <v>315250</v>
      </c>
    </row>
    <row r="1453" spans="12:12" x14ac:dyDescent="0.25">
      <c r="L1453" s="42">
        <v>315260</v>
      </c>
    </row>
    <row r="1454" spans="12:12" x14ac:dyDescent="0.25">
      <c r="L1454" s="42">
        <v>315270</v>
      </c>
    </row>
    <row r="1455" spans="12:12" x14ac:dyDescent="0.25">
      <c r="L1455" s="42">
        <v>315280</v>
      </c>
    </row>
    <row r="1456" spans="12:12" x14ac:dyDescent="0.25">
      <c r="L1456" s="42">
        <v>315290</v>
      </c>
    </row>
    <row r="1457" spans="12:12" x14ac:dyDescent="0.25">
      <c r="L1457" s="42">
        <v>315300</v>
      </c>
    </row>
    <row r="1458" spans="12:12" x14ac:dyDescent="0.25">
      <c r="L1458" s="42">
        <v>315310</v>
      </c>
    </row>
    <row r="1459" spans="12:12" x14ac:dyDescent="0.25">
      <c r="L1459" s="42">
        <v>315320</v>
      </c>
    </row>
    <row r="1460" spans="12:12" x14ac:dyDescent="0.25">
      <c r="L1460" s="42">
        <v>315330</v>
      </c>
    </row>
    <row r="1461" spans="12:12" x14ac:dyDescent="0.25">
      <c r="L1461" s="42">
        <v>315340</v>
      </c>
    </row>
    <row r="1462" spans="12:12" x14ac:dyDescent="0.25">
      <c r="L1462" s="42">
        <v>315350</v>
      </c>
    </row>
    <row r="1463" spans="12:12" x14ac:dyDescent="0.25">
      <c r="L1463" s="42">
        <v>315360</v>
      </c>
    </row>
    <row r="1464" spans="12:12" x14ac:dyDescent="0.25">
      <c r="L1464" s="42">
        <v>315370</v>
      </c>
    </row>
    <row r="1465" spans="12:12" x14ac:dyDescent="0.25">
      <c r="L1465" s="42">
        <v>315380</v>
      </c>
    </row>
    <row r="1466" spans="12:12" x14ac:dyDescent="0.25">
      <c r="L1466" s="42">
        <v>315390</v>
      </c>
    </row>
    <row r="1467" spans="12:12" x14ac:dyDescent="0.25">
      <c r="L1467" s="42">
        <v>315400</v>
      </c>
    </row>
    <row r="1468" spans="12:12" x14ac:dyDescent="0.25">
      <c r="L1468" s="42">
        <v>315410</v>
      </c>
    </row>
    <row r="1469" spans="12:12" x14ac:dyDescent="0.25">
      <c r="L1469" s="42">
        <v>315415</v>
      </c>
    </row>
    <row r="1470" spans="12:12" x14ac:dyDescent="0.25">
      <c r="L1470" s="42">
        <v>315420</v>
      </c>
    </row>
    <row r="1471" spans="12:12" x14ac:dyDescent="0.25">
      <c r="L1471" s="42">
        <v>315430</v>
      </c>
    </row>
    <row r="1472" spans="12:12" x14ac:dyDescent="0.25">
      <c r="L1472" s="42">
        <v>315440</v>
      </c>
    </row>
    <row r="1473" spans="12:12" x14ac:dyDescent="0.25">
      <c r="L1473" s="42">
        <v>315445</v>
      </c>
    </row>
    <row r="1474" spans="12:12" x14ac:dyDescent="0.25">
      <c r="L1474" s="42">
        <v>315450</v>
      </c>
    </row>
    <row r="1475" spans="12:12" x14ac:dyDescent="0.25">
      <c r="L1475" s="42">
        <v>315460</v>
      </c>
    </row>
    <row r="1476" spans="12:12" x14ac:dyDescent="0.25">
      <c r="L1476" s="42">
        <v>315470</v>
      </c>
    </row>
    <row r="1477" spans="12:12" x14ac:dyDescent="0.25">
      <c r="L1477" s="42">
        <v>315480</v>
      </c>
    </row>
    <row r="1478" spans="12:12" x14ac:dyDescent="0.25">
      <c r="L1478" s="42">
        <v>315490</v>
      </c>
    </row>
    <row r="1479" spans="12:12" x14ac:dyDescent="0.25">
      <c r="L1479" s="42">
        <v>315500</v>
      </c>
    </row>
    <row r="1480" spans="12:12" x14ac:dyDescent="0.25">
      <c r="L1480" s="42">
        <v>315510</v>
      </c>
    </row>
    <row r="1481" spans="12:12" x14ac:dyDescent="0.25">
      <c r="L1481" s="42">
        <v>315520</v>
      </c>
    </row>
    <row r="1482" spans="12:12" x14ac:dyDescent="0.25">
      <c r="L1482" s="42">
        <v>315530</v>
      </c>
    </row>
    <row r="1483" spans="12:12" x14ac:dyDescent="0.25">
      <c r="L1483" s="42">
        <v>315540</v>
      </c>
    </row>
    <row r="1484" spans="12:12" x14ac:dyDescent="0.25">
      <c r="L1484" s="42">
        <v>315550</v>
      </c>
    </row>
    <row r="1485" spans="12:12" x14ac:dyDescent="0.25">
      <c r="L1485" s="42">
        <v>315560</v>
      </c>
    </row>
    <row r="1486" spans="12:12" x14ac:dyDescent="0.25">
      <c r="L1486" s="42">
        <v>315570</v>
      </c>
    </row>
    <row r="1487" spans="12:12" x14ac:dyDescent="0.25">
      <c r="L1487" s="42">
        <v>315580</v>
      </c>
    </row>
    <row r="1488" spans="12:12" x14ac:dyDescent="0.25">
      <c r="L1488" s="42">
        <v>315590</v>
      </c>
    </row>
    <row r="1489" spans="12:12" x14ac:dyDescent="0.25">
      <c r="L1489" s="42">
        <v>315600</v>
      </c>
    </row>
    <row r="1490" spans="12:12" x14ac:dyDescent="0.25">
      <c r="L1490" s="42">
        <v>315610</v>
      </c>
    </row>
    <row r="1491" spans="12:12" x14ac:dyDescent="0.25">
      <c r="L1491" s="42">
        <v>315620</v>
      </c>
    </row>
    <row r="1492" spans="12:12" x14ac:dyDescent="0.25">
      <c r="L1492" s="42">
        <v>315630</v>
      </c>
    </row>
    <row r="1493" spans="12:12" x14ac:dyDescent="0.25">
      <c r="L1493" s="42">
        <v>315640</v>
      </c>
    </row>
    <row r="1494" spans="12:12" x14ac:dyDescent="0.25">
      <c r="L1494" s="42">
        <v>315645</v>
      </c>
    </row>
    <row r="1495" spans="12:12" x14ac:dyDescent="0.25">
      <c r="L1495" s="42">
        <v>315650</v>
      </c>
    </row>
    <row r="1496" spans="12:12" x14ac:dyDescent="0.25">
      <c r="L1496" s="42">
        <v>315660</v>
      </c>
    </row>
    <row r="1497" spans="12:12" x14ac:dyDescent="0.25">
      <c r="L1497" s="42">
        <v>315670</v>
      </c>
    </row>
    <row r="1498" spans="12:12" x14ac:dyDescent="0.25">
      <c r="L1498" s="42">
        <v>315680</v>
      </c>
    </row>
    <row r="1499" spans="12:12" x14ac:dyDescent="0.25">
      <c r="L1499" s="42">
        <v>315690</v>
      </c>
    </row>
    <row r="1500" spans="12:12" x14ac:dyDescent="0.25">
      <c r="L1500" s="42">
        <v>315700</v>
      </c>
    </row>
    <row r="1501" spans="12:12" x14ac:dyDescent="0.25">
      <c r="L1501" s="42">
        <v>315710</v>
      </c>
    </row>
    <row r="1502" spans="12:12" x14ac:dyDescent="0.25">
      <c r="L1502" s="42">
        <v>315720</v>
      </c>
    </row>
    <row r="1503" spans="12:12" x14ac:dyDescent="0.25">
      <c r="L1503" s="42">
        <v>315725</v>
      </c>
    </row>
    <row r="1504" spans="12:12" x14ac:dyDescent="0.25">
      <c r="L1504" s="42">
        <v>315727</v>
      </c>
    </row>
    <row r="1505" spans="12:12" x14ac:dyDescent="0.25">
      <c r="L1505" s="42">
        <v>315730</v>
      </c>
    </row>
    <row r="1506" spans="12:12" x14ac:dyDescent="0.25">
      <c r="L1506" s="42">
        <v>315733</v>
      </c>
    </row>
    <row r="1507" spans="12:12" x14ac:dyDescent="0.25">
      <c r="L1507" s="42">
        <v>315737</v>
      </c>
    </row>
    <row r="1508" spans="12:12" x14ac:dyDescent="0.25">
      <c r="L1508" s="42">
        <v>315740</v>
      </c>
    </row>
    <row r="1509" spans="12:12" x14ac:dyDescent="0.25">
      <c r="L1509" s="42">
        <v>315750</v>
      </c>
    </row>
    <row r="1510" spans="12:12" x14ac:dyDescent="0.25">
      <c r="L1510" s="42">
        <v>315760</v>
      </c>
    </row>
    <row r="1511" spans="12:12" x14ac:dyDescent="0.25">
      <c r="L1511" s="42">
        <v>315765</v>
      </c>
    </row>
    <row r="1512" spans="12:12" x14ac:dyDescent="0.25">
      <c r="L1512" s="42">
        <v>315770</v>
      </c>
    </row>
    <row r="1513" spans="12:12" x14ac:dyDescent="0.25">
      <c r="L1513" s="42">
        <v>315780</v>
      </c>
    </row>
    <row r="1514" spans="12:12" x14ac:dyDescent="0.25">
      <c r="L1514" s="42">
        <v>315790</v>
      </c>
    </row>
    <row r="1515" spans="12:12" x14ac:dyDescent="0.25">
      <c r="L1515" s="42">
        <v>315800</v>
      </c>
    </row>
    <row r="1516" spans="12:12" x14ac:dyDescent="0.25">
      <c r="L1516" s="42">
        <v>315810</v>
      </c>
    </row>
    <row r="1517" spans="12:12" x14ac:dyDescent="0.25">
      <c r="L1517" s="42">
        <v>315820</v>
      </c>
    </row>
    <row r="1518" spans="12:12" x14ac:dyDescent="0.25">
      <c r="L1518" s="42">
        <v>315830</v>
      </c>
    </row>
    <row r="1519" spans="12:12" x14ac:dyDescent="0.25">
      <c r="L1519" s="42">
        <v>315840</v>
      </c>
    </row>
    <row r="1520" spans="12:12" x14ac:dyDescent="0.25">
      <c r="L1520" s="42">
        <v>315850</v>
      </c>
    </row>
    <row r="1521" spans="12:12" x14ac:dyDescent="0.25">
      <c r="L1521" s="42">
        <v>315860</v>
      </c>
    </row>
    <row r="1522" spans="12:12" x14ac:dyDescent="0.25">
      <c r="L1522" s="42">
        <v>315870</v>
      </c>
    </row>
    <row r="1523" spans="12:12" x14ac:dyDescent="0.25">
      <c r="L1523" s="42">
        <v>315880</v>
      </c>
    </row>
    <row r="1524" spans="12:12" x14ac:dyDescent="0.25">
      <c r="L1524" s="42">
        <v>315890</v>
      </c>
    </row>
    <row r="1525" spans="12:12" x14ac:dyDescent="0.25">
      <c r="L1525" s="42">
        <v>315895</v>
      </c>
    </row>
    <row r="1526" spans="12:12" x14ac:dyDescent="0.25">
      <c r="L1526" s="42">
        <v>315900</v>
      </c>
    </row>
    <row r="1527" spans="12:12" x14ac:dyDescent="0.25">
      <c r="L1527" s="42">
        <v>315910</v>
      </c>
    </row>
    <row r="1528" spans="12:12" x14ac:dyDescent="0.25">
      <c r="L1528" s="42">
        <v>315920</v>
      </c>
    </row>
    <row r="1529" spans="12:12" x14ac:dyDescent="0.25">
      <c r="L1529" s="42">
        <v>315930</v>
      </c>
    </row>
    <row r="1530" spans="12:12" x14ac:dyDescent="0.25">
      <c r="L1530" s="42">
        <v>315935</v>
      </c>
    </row>
    <row r="1531" spans="12:12" x14ac:dyDescent="0.25">
      <c r="L1531" s="42">
        <v>315940</v>
      </c>
    </row>
    <row r="1532" spans="12:12" x14ac:dyDescent="0.25">
      <c r="L1532" s="42">
        <v>315950</v>
      </c>
    </row>
    <row r="1533" spans="12:12" x14ac:dyDescent="0.25">
      <c r="L1533" s="42">
        <v>315960</v>
      </c>
    </row>
    <row r="1534" spans="12:12" x14ac:dyDescent="0.25">
      <c r="L1534" s="42">
        <v>315970</v>
      </c>
    </row>
    <row r="1535" spans="12:12" x14ac:dyDescent="0.25">
      <c r="L1535" s="42">
        <v>315980</v>
      </c>
    </row>
    <row r="1536" spans="12:12" x14ac:dyDescent="0.25">
      <c r="L1536" s="42">
        <v>315990</v>
      </c>
    </row>
    <row r="1537" spans="12:12" x14ac:dyDescent="0.25">
      <c r="L1537" s="42">
        <v>316000</v>
      </c>
    </row>
    <row r="1538" spans="12:12" x14ac:dyDescent="0.25">
      <c r="L1538" s="42">
        <v>316010</v>
      </c>
    </row>
    <row r="1539" spans="12:12" x14ac:dyDescent="0.25">
      <c r="L1539" s="42">
        <v>316020</v>
      </c>
    </row>
    <row r="1540" spans="12:12" x14ac:dyDescent="0.25">
      <c r="L1540" s="42">
        <v>316030</v>
      </c>
    </row>
    <row r="1541" spans="12:12" x14ac:dyDescent="0.25">
      <c r="L1541" s="42">
        <v>316040</v>
      </c>
    </row>
    <row r="1542" spans="12:12" x14ac:dyDescent="0.25">
      <c r="L1542" s="42">
        <v>316045</v>
      </c>
    </row>
    <row r="1543" spans="12:12" x14ac:dyDescent="0.25">
      <c r="L1543" s="42">
        <v>316050</v>
      </c>
    </row>
    <row r="1544" spans="12:12" x14ac:dyDescent="0.25">
      <c r="L1544" s="42">
        <v>316060</v>
      </c>
    </row>
    <row r="1545" spans="12:12" x14ac:dyDescent="0.25">
      <c r="L1545" s="42">
        <v>316070</v>
      </c>
    </row>
    <row r="1546" spans="12:12" x14ac:dyDescent="0.25">
      <c r="L1546" s="42">
        <v>316080</v>
      </c>
    </row>
    <row r="1547" spans="12:12" x14ac:dyDescent="0.25">
      <c r="L1547" s="42">
        <v>316090</v>
      </c>
    </row>
    <row r="1548" spans="12:12" x14ac:dyDescent="0.25">
      <c r="L1548" s="42">
        <v>316095</v>
      </c>
    </row>
    <row r="1549" spans="12:12" x14ac:dyDescent="0.25">
      <c r="L1549" s="42">
        <v>316100</v>
      </c>
    </row>
    <row r="1550" spans="12:12" x14ac:dyDescent="0.25">
      <c r="L1550" s="42">
        <v>316105</v>
      </c>
    </row>
    <row r="1551" spans="12:12" x14ac:dyDescent="0.25">
      <c r="L1551" s="42">
        <v>316110</v>
      </c>
    </row>
    <row r="1552" spans="12:12" x14ac:dyDescent="0.25">
      <c r="L1552" s="42">
        <v>316120</v>
      </c>
    </row>
    <row r="1553" spans="12:12" x14ac:dyDescent="0.25">
      <c r="L1553" s="42">
        <v>316130</v>
      </c>
    </row>
    <row r="1554" spans="12:12" x14ac:dyDescent="0.25">
      <c r="L1554" s="42">
        <v>316140</v>
      </c>
    </row>
    <row r="1555" spans="12:12" x14ac:dyDescent="0.25">
      <c r="L1555" s="42">
        <v>316150</v>
      </c>
    </row>
    <row r="1556" spans="12:12" x14ac:dyDescent="0.25">
      <c r="L1556" s="42">
        <v>316160</v>
      </c>
    </row>
    <row r="1557" spans="12:12" x14ac:dyDescent="0.25">
      <c r="L1557" s="42">
        <v>316165</v>
      </c>
    </row>
    <row r="1558" spans="12:12" x14ac:dyDescent="0.25">
      <c r="L1558" s="42">
        <v>316170</v>
      </c>
    </row>
    <row r="1559" spans="12:12" x14ac:dyDescent="0.25">
      <c r="L1559" s="42">
        <v>316180</v>
      </c>
    </row>
    <row r="1560" spans="12:12" x14ac:dyDescent="0.25">
      <c r="L1560" s="42">
        <v>316190</v>
      </c>
    </row>
    <row r="1561" spans="12:12" x14ac:dyDescent="0.25">
      <c r="L1561" s="42">
        <v>316200</v>
      </c>
    </row>
    <row r="1562" spans="12:12" x14ac:dyDescent="0.25">
      <c r="L1562" s="42">
        <v>316210</v>
      </c>
    </row>
    <row r="1563" spans="12:12" x14ac:dyDescent="0.25">
      <c r="L1563" s="42">
        <v>316220</v>
      </c>
    </row>
    <row r="1564" spans="12:12" x14ac:dyDescent="0.25">
      <c r="L1564" s="42">
        <v>316225</v>
      </c>
    </row>
    <row r="1565" spans="12:12" x14ac:dyDescent="0.25">
      <c r="L1565" s="42">
        <v>316230</v>
      </c>
    </row>
    <row r="1566" spans="12:12" x14ac:dyDescent="0.25">
      <c r="L1566" s="42">
        <v>316240</v>
      </c>
    </row>
    <row r="1567" spans="12:12" x14ac:dyDescent="0.25">
      <c r="L1567" s="42">
        <v>316245</v>
      </c>
    </row>
    <row r="1568" spans="12:12" x14ac:dyDescent="0.25">
      <c r="L1568" s="42">
        <v>316250</v>
      </c>
    </row>
    <row r="1569" spans="12:12" x14ac:dyDescent="0.25">
      <c r="L1569" s="42">
        <v>316255</v>
      </c>
    </row>
    <row r="1570" spans="12:12" x14ac:dyDescent="0.25">
      <c r="L1570" s="42">
        <v>316257</v>
      </c>
    </row>
    <row r="1571" spans="12:12" x14ac:dyDescent="0.25">
      <c r="L1571" s="42">
        <v>316260</v>
      </c>
    </row>
    <row r="1572" spans="12:12" x14ac:dyDescent="0.25">
      <c r="L1572" s="42">
        <v>316265</v>
      </c>
    </row>
    <row r="1573" spans="12:12" x14ac:dyDescent="0.25">
      <c r="L1573" s="42">
        <v>316270</v>
      </c>
    </row>
    <row r="1574" spans="12:12" x14ac:dyDescent="0.25">
      <c r="L1574" s="42">
        <v>316280</v>
      </c>
    </row>
    <row r="1575" spans="12:12" x14ac:dyDescent="0.25">
      <c r="L1575" s="42">
        <v>316290</v>
      </c>
    </row>
    <row r="1576" spans="12:12" x14ac:dyDescent="0.25">
      <c r="L1576" s="42">
        <v>316292</v>
      </c>
    </row>
    <row r="1577" spans="12:12" x14ac:dyDescent="0.25">
      <c r="L1577" s="42">
        <v>316294</v>
      </c>
    </row>
    <row r="1578" spans="12:12" x14ac:dyDescent="0.25">
      <c r="L1578" s="42">
        <v>316295</v>
      </c>
    </row>
    <row r="1579" spans="12:12" x14ac:dyDescent="0.25">
      <c r="L1579" s="42">
        <v>316300</v>
      </c>
    </row>
    <row r="1580" spans="12:12" x14ac:dyDescent="0.25">
      <c r="L1580" s="42">
        <v>316310</v>
      </c>
    </row>
    <row r="1581" spans="12:12" x14ac:dyDescent="0.25">
      <c r="L1581" s="42">
        <v>316320</v>
      </c>
    </row>
    <row r="1582" spans="12:12" x14ac:dyDescent="0.25">
      <c r="L1582" s="42">
        <v>316330</v>
      </c>
    </row>
    <row r="1583" spans="12:12" x14ac:dyDescent="0.25">
      <c r="L1583" s="42">
        <v>316340</v>
      </c>
    </row>
    <row r="1584" spans="12:12" x14ac:dyDescent="0.25">
      <c r="L1584" s="42">
        <v>316350</v>
      </c>
    </row>
    <row r="1585" spans="12:12" x14ac:dyDescent="0.25">
      <c r="L1585" s="42">
        <v>316360</v>
      </c>
    </row>
    <row r="1586" spans="12:12" x14ac:dyDescent="0.25">
      <c r="L1586" s="42">
        <v>316370</v>
      </c>
    </row>
    <row r="1587" spans="12:12" x14ac:dyDescent="0.25">
      <c r="L1587" s="42">
        <v>316380</v>
      </c>
    </row>
    <row r="1588" spans="12:12" x14ac:dyDescent="0.25">
      <c r="L1588" s="42">
        <v>316390</v>
      </c>
    </row>
    <row r="1589" spans="12:12" x14ac:dyDescent="0.25">
      <c r="L1589" s="42">
        <v>316400</v>
      </c>
    </row>
    <row r="1590" spans="12:12" x14ac:dyDescent="0.25">
      <c r="L1590" s="42">
        <v>316410</v>
      </c>
    </row>
    <row r="1591" spans="12:12" x14ac:dyDescent="0.25">
      <c r="L1591" s="42">
        <v>316420</v>
      </c>
    </row>
    <row r="1592" spans="12:12" x14ac:dyDescent="0.25">
      <c r="L1592" s="42">
        <v>316430</v>
      </c>
    </row>
    <row r="1593" spans="12:12" x14ac:dyDescent="0.25">
      <c r="L1593" s="42">
        <v>316440</v>
      </c>
    </row>
    <row r="1594" spans="12:12" x14ac:dyDescent="0.25">
      <c r="L1594" s="42">
        <v>316443</v>
      </c>
    </row>
    <row r="1595" spans="12:12" x14ac:dyDescent="0.25">
      <c r="L1595" s="42">
        <v>316447</v>
      </c>
    </row>
    <row r="1596" spans="12:12" x14ac:dyDescent="0.25">
      <c r="L1596" s="42">
        <v>316450</v>
      </c>
    </row>
    <row r="1597" spans="12:12" x14ac:dyDescent="0.25">
      <c r="L1597" s="42">
        <v>316460</v>
      </c>
    </row>
    <row r="1598" spans="12:12" x14ac:dyDescent="0.25">
      <c r="L1598" s="42">
        <v>316470</v>
      </c>
    </row>
    <row r="1599" spans="12:12" x14ac:dyDescent="0.25">
      <c r="L1599" s="42">
        <v>316480</v>
      </c>
    </row>
    <row r="1600" spans="12:12" x14ac:dyDescent="0.25">
      <c r="L1600" s="42">
        <v>316490</v>
      </c>
    </row>
    <row r="1601" spans="12:12" x14ac:dyDescent="0.25">
      <c r="L1601" s="42">
        <v>316500</v>
      </c>
    </row>
    <row r="1602" spans="12:12" x14ac:dyDescent="0.25">
      <c r="L1602" s="42">
        <v>316510</v>
      </c>
    </row>
    <row r="1603" spans="12:12" x14ac:dyDescent="0.25">
      <c r="L1603" s="42">
        <v>316520</v>
      </c>
    </row>
    <row r="1604" spans="12:12" x14ac:dyDescent="0.25">
      <c r="L1604" s="42">
        <v>316530</v>
      </c>
    </row>
    <row r="1605" spans="12:12" x14ac:dyDescent="0.25">
      <c r="L1605" s="42">
        <v>316540</v>
      </c>
    </row>
    <row r="1606" spans="12:12" x14ac:dyDescent="0.25">
      <c r="L1606" s="42">
        <v>316550</v>
      </c>
    </row>
    <row r="1607" spans="12:12" x14ac:dyDescent="0.25">
      <c r="L1607" s="42">
        <v>316553</v>
      </c>
    </row>
    <row r="1608" spans="12:12" x14ac:dyDescent="0.25">
      <c r="L1608" s="42">
        <v>316555</v>
      </c>
    </row>
    <row r="1609" spans="12:12" x14ac:dyDescent="0.25">
      <c r="L1609" s="42">
        <v>316556</v>
      </c>
    </row>
    <row r="1610" spans="12:12" x14ac:dyDescent="0.25">
      <c r="L1610" s="42">
        <v>316557</v>
      </c>
    </row>
    <row r="1611" spans="12:12" x14ac:dyDescent="0.25">
      <c r="L1611" s="42">
        <v>316560</v>
      </c>
    </row>
    <row r="1612" spans="12:12" x14ac:dyDescent="0.25">
      <c r="L1612" s="42">
        <v>316570</v>
      </c>
    </row>
    <row r="1613" spans="12:12" x14ac:dyDescent="0.25">
      <c r="L1613" s="42">
        <v>316580</v>
      </c>
    </row>
    <row r="1614" spans="12:12" x14ac:dyDescent="0.25">
      <c r="L1614" s="42">
        <v>316590</v>
      </c>
    </row>
    <row r="1615" spans="12:12" x14ac:dyDescent="0.25">
      <c r="L1615" s="42">
        <v>316600</v>
      </c>
    </row>
    <row r="1616" spans="12:12" x14ac:dyDescent="0.25">
      <c r="L1616" s="42">
        <v>316610</v>
      </c>
    </row>
    <row r="1617" spans="12:12" x14ac:dyDescent="0.25">
      <c r="L1617" s="42">
        <v>316620</v>
      </c>
    </row>
    <row r="1618" spans="12:12" x14ac:dyDescent="0.25">
      <c r="L1618" s="42">
        <v>316630</v>
      </c>
    </row>
    <row r="1619" spans="12:12" x14ac:dyDescent="0.25">
      <c r="L1619" s="42">
        <v>316640</v>
      </c>
    </row>
    <row r="1620" spans="12:12" x14ac:dyDescent="0.25">
      <c r="L1620" s="42">
        <v>316650</v>
      </c>
    </row>
    <row r="1621" spans="12:12" x14ac:dyDescent="0.25">
      <c r="L1621" s="42">
        <v>316660</v>
      </c>
    </row>
    <row r="1622" spans="12:12" x14ac:dyDescent="0.25">
      <c r="L1622" s="42">
        <v>316670</v>
      </c>
    </row>
    <row r="1623" spans="12:12" x14ac:dyDescent="0.25">
      <c r="L1623" s="42">
        <v>316680</v>
      </c>
    </row>
    <row r="1624" spans="12:12" x14ac:dyDescent="0.25">
      <c r="L1624" s="42">
        <v>316690</v>
      </c>
    </row>
    <row r="1625" spans="12:12" x14ac:dyDescent="0.25">
      <c r="L1625" s="42">
        <v>316695</v>
      </c>
    </row>
    <row r="1626" spans="12:12" x14ac:dyDescent="0.25">
      <c r="L1626" s="42">
        <v>316700</v>
      </c>
    </row>
    <row r="1627" spans="12:12" x14ac:dyDescent="0.25">
      <c r="L1627" s="42">
        <v>316710</v>
      </c>
    </row>
    <row r="1628" spans="12:12" x14ac:dyDescent="0.25">
      <c r="L1628" s="42">
        <v>316720</v>
      </c>
    </row>
    <row r="1629" spans="12:12" x14ac:dyDescent="0.25">
      <c r="L1629" s="42">
        <v>316730</v>
      </c>
    </row>
    <row r="1630" spans="12:12" x14ac:dyDescent="0.25">
      <c r="L1630" s="42">
        <v>316740</v>
      </c>
    </row>
    <row r="1631" spans="12:12" x14ac:dyDescent="0.25">
      <c r="L1631" s="42">
        <v>316750</v>
      </c>
    </row>
    <row r="1632" spans="12:12" x14ac:dyDescent="0.25">
      <c r="L1632" s="42">
        <v>316760</v>
      </c>
    </row>
    <row r="1633" spans="12:12" x14ac:dyDescent="0.25">
      <c r="L1633" s="42">
        <v>316770</v>
      </c>
    </row>
    <row r="1634" spans="12:12" x14ac:dyDescent="0.25">
      <c r="L1634" s="42">
        <v>316780</v>
      </c>
    </row>
    <row r="1635" spans="12:12" x14ac:dyDescent="0.25">
      <c r="L1635" s="42">
        <v>316790</v>
      </c>
    </row>
    <row r="1636" spans="12:12" x14ac:dyDescent="0.25">
      <c r="L1636" s="42">
        <v>316800</v>
      </c>
    </row>
    <row r="1637" spans="12:12" x14ac:dyDescent="0.25">
      <c r="L1637" s="42">
        <v>316805</v>
      </c>
    </row>
    <row r="1638" spans="12:12" x14ac:dyDescent="0.25">
      <c r="L1638" s="42">
        <v>316810</v>
      </c>
    </row>
    <row r="1639" spans="12:12" x14ac:dyDescent="0.25">
      <c r="L1639" s="42">
        <v>316820</v>
      </c>
    </row>
    <row r="1640" spans="12:12" x14ac:dyDescent="0.25">
      <c r="L1640" s="42">
        <v>316830</v>
      </c>
    </row>
    <row r="1641" spans="12:12" x14ac:dyDescent="0.25">
      <c r="L1641" s="42">
        <v>316840</v>
      </c>
    </row>
    <row r="1642" spans="12:12" x14ac:dyDescent="0.25">
      <c r="L1642" s="42">
        <v>316850</v>
      </c>
    </row>
    <row r="1643" spans="12:12" x14ac:dyDescent="0.25">
      <c r="L1643" s="42">
        <v>316860</v>
      </c>
    </row>
    <row r="1644" spans="12:12" x14ac:dyDescent="0.25">
      <c r="L1644" s="42">
        <v>316870</v>
      </c>
    </row>
    <row r="1645" spans="12:12" x14ac:dyDescent="0.25">
      <c r="L1645" s="42">
        <v>316880</v>
      </c>
    </row>
    <row r="1646" spans="12:12" x14ac:dyDescent="0.25">
      <c r="L1646" s="42">
        <v>316890</v>
      </c>
    </row>
    <row r="1647" spans="12:12" x14ac:dyDescent="0.25">
      <c r="L1647" s="42">
        <v>316900</v>
      </c>
    </row>
    <row r="1648" spans="12:12" x14ac:dyDescent="0.25">
      <c r="L1648" s="42">
        <v>316905</v>
      </c>
    </row>
    <row r="1649" spans="12:12" x14ac:dyDescent="0.25">
      <c r="L1649" s="42">
        <v>316910</v>
      </c>
    </row>
    <row r="1650" spans="12:12" x14ac:dyDescent="0.25">
      <c r="L1650" s="42">
        <v>316920</v>
      </c>
    </row>
    <row r="1651" spans="12:12" x14ac:dyDescent="0.25">
      <c r="L1651" s="42">
        <v>316930</v>
      </c>
    </row>
    <row r="1652" spans="12:12" x14ac:dyDescent="0.25">
      <c r="L1652" s="42">
        <v>316935</v>
      </c>
    </row>
    <row r="1653" spans="12:12" x14ac:dyDescent="0.25">
      <c r="L1653" s="42">
        <v>316940</v>
      </c>
    </row>
    <row r="1654" spans="12:12" x14ac:dyDescent="0.25">
      <c r="L1654" s="42">
        <v>316950</v>
      </c>
    </row>
    <row r="1655" spans="12:12" x14ac:dyDescent="0.25">
      <c r="L1655" s="42">
        <v>316960</v>
      </c>
    </row>
    <row r="1656" spans="12:12" x14ac:dyDescent="0.25">
      <c r="L1656" s="42">
        <v>316970</v>
      </c>
    </row>
    <row r="1657" spans="12:12" x14ac:dyDescent="0.25">
      <c r="L1657" s="42">
        <v>316980</v>
      </c>
    </row>
    <row r="1658" spans="12:12" x14ac:dyDescent="0.25">
      <c r="L1658" s="42">
        <v>316990</v>
      </c>
    </row>
    <row r="1659" spans="12:12" x14ac:dyDescent="0.25">
      <c r="L1659" s="42">
        <v>317000</v>
      </c>
    </row>
    <row r="1660" spans="12:12" x14ac:dyDescent="0.25">
      <c r="L1660" s="42">
        <v>317005</v>
      </c>
    </row>
    <row r="1661" spans="12:12" x14ac:dyDescent="0.25">
      <c r="L1661" s="42">
        <v>317010</v>
      </c>
    </row>
    <row r="1662" spans="12:12" x14ac:dyDescent="0.25">
      <c r="L1662" s="42">
        <v>317020</v>
      </c>
    </row>
    <row r="1663" spans="12:12" x14ac:dyDescent="0.25">
      <c r="L1663" s="42">
        <v>317030</v>
      </c>
    </row>
    <row r="1664" spans="12:12" x14ac:dyDescent="0.25">
      <c r="L1664" s="42">
        <v>317040</v>
      </c>
    </row>
    <row r="1665" spans="12:12" x14ac:dyDescent="0.25">
      <c r="L1665" s="42">
        <v>317043</v>
      </c>
    </row>
    <row r="1666" spans="12:12" x14ac:dyDescent="0.25">
      <c r="L1666" s="42">
        <v>317047</v>
      </c>
    </row>
    <row r="1667" spans="12:12" x14ac:dyDescent="0.25">
      <c r="L1667" s="42">
        <v>317050</v>
      </c>
    </row>
    <row r="1668" spans="12:12" x14ac:dyDescent="0.25">
      <c r="L1668" s="42">
        <v>317052</v>
      </c>
    </row>
    <row r="1669" spans="12:12" x14ac:dyDescent="0.25">
      <c r="L1669" s="42">
        <v>317057</v>
      </c>
    </row>
    <row r="1670" spans="12:12" x14ac:dyDescent="0.25">
      <c r="L1670" s="42">
        <v>317060</v>
      </c>
    </row>
    <row r="1671" spans="12:12" x14ac:dyDescent="0.25">
      <c r="L1671" s="42">
        <v>317065</v>
      </c>
    </row>
    <row r="1672" spans="12:12" x14ac:dyDescent="0.25">
      <c r="L1672" s="42">
        <v>317070</v>
      </c>
    </row>
    <row r="1673" spans="12:12" x14ac:dyDescent="0.25">
      <c r="L1673" s="42">
        <v>317075</v>
      </c>
    </row>
    <row r="1674" spans="12:12" x14ac:dyDescent="0.25">
      <c r="L1674" s="42">
        <v>317080</v>
      </c>
    </row>
    <row r="1675" spans="12:12" x14ac:dyDescent="0.25">
      <c r="L1675" s="42">
        <v>317090</v>
      </c>
    </row>
    <row r="1676" spans="12:12" x14ac:dyDescent="0.25">
      <c r="L1676" s="42">
        <v>317100</v>
      </c>
    </row>
    <row r="1677" spans="12:12" x14ac:dyDescent="0.25">
      <c r="L1677" s="42">
        <v>317103</v>
      </c>
    </row>
    <row r="1678" spans="12:12" x14ac:dyDescent="0.25">
      <c r="L1678" s="42">
        <v>317107</v>
      </c>
    </row>
    <row r="1679" spans="12:12" x14ac:dyDescent="0.25">
      <c r="L1679" s="42">
        <v>317110</v>
      </c>
    </row>
    <row r="1680" spans="12:12" x14ac:dyDescent="0.25">
      <c r="L1680" s="42">
        <v>317115</v>
      </c>
    </row>
    <row r="1681" spans="12:12" x14ac:dyDescent="0.25">
      <c r="L1681" s="42">
        <v>317120</v>
      </c>
    </row>
    <row r="1682" spans="12:12" x14ac:dyDescent="0.25">
      <c r="L1682" s="42">
        <v>317130</v>
      </c>
    </row>
    <row r="1683" spans="12:12" x14ac:dyDescent="0.25">
      <c r="L1683" s="42">
        <v>317140</v>
      </c>
    </row>
    <row r="1684" spans="12:12" x14ac:dyDescent="0.25">
      <c r="L1684" s="42">
        <v>317150</v>
      </c>
    </row>
    <row r="1685" spans="12:12" x14ac:dyDescent="0.25">
      <c r="L1685" s="42">
        <v>317160</v>
      </c>
    </row>
    <row r="1686" spans="12:12" x14ac:dyDescent="0.25">
      <c r="L1686" s="42">
        <v>317170</v>
      </c>
    </row>
    <row r="1687" spans="12:12" x14ac:dyDescent="0.25">
      <c r="L1687" s="42">
        <v>317180</v>
      </c>
    </row>
    <row r="1688" spans="12:12" x14ac:dyDescent="0.25">
      <c r="L1688" s="42">
        <v>317190</v>
      </c>
    </row>
    <row r="1689" spans="12:12" x14ac:dyDescent="0.25">
      <c r="L1689" s="42">
        <v>317200</v>
      </c>
    </row>
    <row r="1690" spans="12:12" x14ac:dyDescent="0.25">
      <c r="L1690" s="42">
        <v>317210</v>
      </c>
    </row>
    <row r="1691" spans="12:12" x14ac:dyDescent="0.25">
      <c r="L1691" s="42">
        <v>317220</v>
      </c>
    </row>
  </sheetData>
  <sheetProtection algorithmName="SHA-512" hashValue="X8mTM4au6XzNF1thpmHODLFc0iG6m6ej2tFULfDvHcAjc9bdAY6y7uBGbW1MOT7btzz6VBX7Od4xM7VIT9bGuQ==" saltValue="3rUQBGJXk9UcB493KqE8gA==" spinCount="100000" sheet="1" objects="1" scenarios="1" selectLockedCells="1"/>
  <mergeCells count="19">
    <mergeCell ref="A7:H7"/>
    <mergeCell ref="F3:F4"/>
    <mergeCell ref="E31:G31"/>
    <mergeCell ref="E33:G33"/>
    <mergeCell ref="A9:H9"/>
    <mergeCell ref="E21:G21"/>
    <mergeCell ref="E23:G23"/>
    <mergeCell ref="E12:G12"/>
    <mergeCell ref="E19:G19"/>
    <mergeCell ref="E17:G17"/>
    <mergeCell ref="A8:H8"/>
    <mergeCell ref="C28:C30"/>
    <mergeCell ref="E27:G27"/>
    <mergeCell ref="E29:G29"/>
    <mergeCell ref="E48:G48"/>
    <mergeCell ref="C35:C38"/>
    <mergeCell ref="E42:G42"/>
    <mergeCell ref="E40:G40"/>
    <mergeCell ref="E35:G38"/>
  </mergeCells>
  <dataValidations count="2">
    <dataValidation type="textLength" operator="lessThanOrEqual" allowBlank="1" showInputMessage="1" showErrorMessage="1" errorTitle="Erro" error="Este campo permite no máximo 450 caracteres." sqref="E35:G38">
      <formula1>450</formula1>
    </dataValidation>
    <dataValidation type="list" allowBlank="1" showInputMessage="1" showErrorMessage="1" errorTitle="Erro" error="O nome ou código do município está incorreto. Considere acentos e cedilha ou selecione o nome na lista." promptTitle="Município" prompt="Selecione na lista o nome ou código do município ou digite manualmente." sqref="E12:G12">
      <formula1>$L$12:$L$1691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icms-solidário</vt:lpstr>
      <vt:lpstr>Recurso</vt:lpstr>
      <vt:lpstr>'icms-solidário'!Area_de_impressao</vt:lpstr>
      <vt:lpstr>Recurso!Area_de_impressao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Melquíades Silva</dc:creator>
  <cp:lastModifiedBy>Max Melquiades da Silva</cp:lastModifiedBy>
  <cp:lastPrinted>2021-05-10T14:49:21Z</cp:lastPrinted>
  <dcterms:created xsi:type="dcterms:W3CDTF">2015-03-10T19:28:25Z</dcterms:created>
  <dcterms:modified xsi:type="dcterms:W3CDTF">2022-09-29T12:26:52Z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3a92d06e-77d3-4f4a-925c-5d73b38dee2f</vt:lpwstr>
  </property>
</Properties>
</file>