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17344039\Desktop\transf_dez_2022\transferencias_dezembro\transferencias_por_criterio\"/>
    </mc:Choice>
  </mc:AlternateContent>
  <bookViews>
    <workbookView xWindow="2400" yWindow="2190" windowWidth="20730" windowHeight="11160"/>
  </bookViews>
  <sheets>
    <sheet name="icms-solidário" sheetId="1" r:id="rId1"/>
    <sheet name="meu-munic" sheetId="3" r:id="rId2"/>
    <sheet name="atualização" sheetId="2" r:id="rId3"/>
  </sheets>
  <definedNames>
    <definedName name="_xlnm._FilterDatabase" localSheetId="0" hidden="1">'icms-solidário'!$A$9:$P$11</definedName>
    <definedName name="_xlnm._FilterDatabase" localSheetId="1" hidden="1">'meu-munic'!$A$9:$P$10</definedName>
    <definedName name="_xlnm.Print_Area" localSheetId="0">'icms-solidário'!$A$1:$P$871</definedName>
    <definedName name="_xlnm.Print_Area" localSheetId="1">'meu-munic'!$A$1:$P$46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66" i="1" l="1"/>
  <c r="A9" i="1" l="1"/>
  <c r="C49" i="3" l="1"/>
  <c r="C48" i="3"/>
  <c r="C47" i="3"/>
  <c r="P6" i="1"/>
  <c r="A6" i="3" s="1"/>
  <c r="C32" i="3" s="1"/>
  <c r="C52" i="3" l="1"/>
  <c r="C51" i="3"/>
  <c r="C53" i="3"/>
  <c r="D51" i="3" l="1"/>
  <c r="E51" i="3" s="1"/>
  <c r="C31" i="3"/>
  <c r="D52" i="3"/>
  <c r="E52" i="3" s="1"/>
  <c r="E54" i="3" l="1"/>
  <c r="B19" i="3" s="1"/>
  <c r="O12" i="3"/>
  <c r="A31" i="3"/>
  <c r="B31" i="3" s="1"/>
  <c r="I12" i="3"/>
  <c r="B22" i="3"/>
  <c r="I28" i="3"/>
  <c r="E31" i="3" l="1"/>
  <c r="O31" i="3"/>
  <c r="O32" i="3" s="1"/>
  <c r="H33" i="3"/>
  <c r="J33" i="3"/>
  <c r="N33" i="3"/>
  <c r="L33" i="3"/>
  <c r="F31" i="3"/>
  <c r="H31" i="3"/>
  <c r="H32" i="3" s="1"/>
  <c r="J31" i="3"/>
  <c r="J32" i="3" s="1"/>
  <c r="L31" i="3"/>
  <c r="L32" i="3" s="1"/>
  <c r="N31" i="3"/>
  <c r="N32" i="3" s="1"/>
  <c r="G31" i="3"/>
  <c r="G32" i="3" s="1"/>
  <c r="I31" i="3"/>
  <c r="I32" i="3" s="1"/>
  <c r="K31" i="3"/>
  <c r="K32" i="3" s="1"/>
  <c r="M31" i="3"/>
  <c r="M32" i="3" s="1"/>
  <c r="F33" i="3"/>
  <c r="M33" i="3"/>
  <c r="G33" i="3"/>
  <c r="I33" i="3"/>
  <c r="K33" i="3"/>
  <c r="O33" i="3"/>
  <c r="E33" i="3"/>
  <c r="E866" i="1"/>
  <c r="D31" i="3" l="1"/>
  <c r="P31" i="3" s="1"/>
  <c r="D33" i="3" l="1"/>
  <c r="D866" i="1"/>
  <c r="F866" i="1"/>
  <c r="G866" i="1"/>
  <c r="H866" i="1"/>
  <c r="I866" i="1"/>
  <c r="J866" i="1"/>
  <c r="K866" i="1"/>
  <c r="L866" i="1"/>
  <c r="M866" i="1"/>
  <c r="N866" i="1"/>
  <c r="P864"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12" i="1"/>
  <c r="P866" i="1" l="1"/>
  <c r="F32" i="3" l="1"/>
  <c r="E32" i="3"/>
  <c r="Q31" i="3" l="1"/>
  <c r="D32" i="3"/>
  <c r="D26" i="3" l="1"/>
  <c r="D24" i="3"/>
</calcChain>
</file>

<file path=xl/sharedStrings.xml><?xml version="1.0" encoding="utf-8"?>
<sst xmlns="http://schemas.openxmlformats.org/spreadsheetml/2006/main" count="2644" uniqueCount="919">
  <si>
    <t>JANEIRO</t>
  </si>
  <si>
    <t>TOTAL</t>
  </si>
  <si>
    <t>MUNICÍPIO</t>
  </si>
  <si>
    <t>FEVEREIRO</t>
  </si>
  <si>
    <t>MARÇO</t>
  </si>
  <si>
    <t>ABRIL</t>
  </si>
  <si>
    <t>MAIO</t>
  </si>
  <si>
    <t>JUNHO</t>
  </si>
  <si>
    <t>JULHO</t>
  </si>
  <si>
    <t>AGOSTO</t>
  </si>
  <si>
    <t>SETEMBRO</t>
  </si>
  <si>
    <t>OUTUBRO</t>
  </si>
  <si>
    <t>NOVEMBRO</t>
  </si>
  <si>
    <t>DEZEMBRO</t>
  </si>
  <si>
    <t>IBGE</t>
  </si>
  <si>
    <t>Critério:</t>
  </si>
  <si>
    <t>Esportes</t>
  </si>
  <si>
    <t>Educação</t>
  </si>
  <si>
    <t>Turismo</t>
  </si>
  <si>
    <t>Janeiro</t>
  </si>
  <si>
    <t>Patrimônio Cultural</t>
  </si>
  <si>
    <t>Saúde per capita</t>
  </si>
  <si>
    <t>VAF</t>
  </si>
  <si>
    <t>Penitenciárias</t>
  </si>
  <si>
    <t>Produção de Alimentos</t>
  </si>
  <si>
    <t>Meio Ambiente</t>
  </si>
  <si>
    <t>PSF</t>
  </si>
  <si>
    <t>Valor Líquido + Compensações</t>
  </si>
  <si>
    <t>Critérios possíveis</t>
  </si>
  <si>
    <t>Fevereiro</t>
  </si>
  <si>
    <t>Março</t>
  </si>
  <si>
    <t>Abril</t>
  </si>
  <si>
    <t>Maio</t>
  </si>
  <si>
    <t>Junho</t>
  </si>
  <si>
    <t>Julho</t>
  </si>
  <si>
    <t>Agosto</t>
  </si>
  <si>
    <t>Setembro</t>
  </si>
  <si>
    <t>Outubro</t>
  </si>
  <si>
    <t>Novembro</t>
  </si>
  <si>
    <t>Dezembro</t>
  </si>
  <si>
    <t>Mês</t>
  </si>
  <si>
    <t>Num</t>
  </si>
  <si>
    <t>SEF</t>
  </si>
  <si>
    <t>Abre Campo</t>
  </si>
  <si>
    <t>Acaiaca</t>
  </si>
  <si>
    <t>Aguanil</t>
  </si>
  <si>
    <t>Aiuruoca</t>
  </si>
  <si>
    <t>Alagoa</t>
  </si>
  <si>
    <t>Albertina</t>
  </si>
  <si>
    <t>Alfenas</t>
  </si>
  <si>
    <t>Alfredo Vasconcelos</t>
  </si>
  <si>
    <t>Almenara</t>
  </si>
  <si>
    <t>Alpercata</t>
  </si>
  <si>
    <t>Alterosa</t>
  </si>
  <si>
    <t>Alto Rio Doce</t>
  </si>
  <si>
    <t>Alvarenga</t>
  </si>
  <si>
    <t>Andradas</t>
  </si>
  <si>
    <t>Aracitaba</t>
  </si>
  <si>
    <t>Araguari</t>
  </si>
  <si>
    <t>Arantina</t>
  </si>
  <si>
    <t>Araponga</t>
  </si>
  <si>
    <t>Arceburgo</t>
  </si>
  <si>
    <t>Arcos</t>
  </si>
  <si>
    <t>Areado</t>
  </si>
  <si>
    <t>Argirita</t>
  </si>
  <si>
    <t>Aricanduva</t>
  </si>
  <si>
    <t>Arinos</t>
  </si>
  <si>
    <t>Astolfo Dutra</t>
  </si>
  <si>
    <t>Baependi</t>
  </si>
  <si>
    <t>Baldim</t>
  </si>
  <si>
    <t>Bandeira</t>
  </si>
  <si>
    <t>Barbacena</t>
  </si>
  <si>
    <t>Barra Longa</t>
  </si>
  <si>
    <t>Barroso</t>
  </si>
  <si>
    <t>Belmiro Braga</t>
  </si>
  <si>
    <t>Belo Horizonte</t>
  </si>
  <si>
    <t>Belo Oriente</t>
  </si>
  <si>
    <t>Belo Vale</t>
  </si>
  <si>
    <t>Berilo</t>
  </si>
  <si>
    <t>Berizal</t>
  </si>
  <si>
    <t>Bias Fortes</t>
  </si>
  <si>
    <t>Bicas</t>
  </si>
  <si>
    <t>Biquinhas</t>
  </si>
  <si>
    <t>Bom Despacho</t>
  </si>
  <si>
    <t>Bom Repouso</t>
  </si>
  <si>
    <t>Bom Sucesso</t>
  </si>
  <si>
    <t>Bonfim</t>
  </si>
  <si>
    <t>Botelhos</t>
  </si>
  <si>
    <t>Botumirim</t>
  </si>
  <si>
    <t>Brumadinho</t>
  </si>
  <si>
    <t>Bugre</t>
  </si>
  <si>
    <t>Buritis</t>
  </si>
  <si>
    <t>Buritizeiro</t>
  </si>
  <si>
    <t>Cabeceira Grande</t>
  </si>
  <si>
    <t>Cabo Verde</t>
  </si>
  <si>
    <t>Cachoeira Dourada</t>
  </si>
  <si>
    <t>Caiana</t>
  </si>
  <si>
    <t>Cajuri</t>
  </si>
  <si>
    <t>Caldas</t>
  </si>
  <si>
    <t>Camacho</t>
  </si>
  <si>
    <t>Camanducaia</t>
  </si>
  <si>
    <t>Cambuquira</t>
  </si>
  <si>
    <t>Campanha</t>
  </si>
  <si>
    <t>Campestre</t>
  </si>
  <si>
    <t>Campina Verde</t>
  </si>
  <si>
    <t>Campo Azul</t>
  </si>
  <si>
    <t>Campo Belo</t>
  </si>
  <si>
    <t>Campo Florido</t>
  </si>
  <si>
    <t>Campos Altos</t>
  </si>
  <si>
    <t>Campos Gerais</t>
  </si>
  <si>
    <t>Cana Verde</t>
  </si>
  <si>
    <t>Candeias</t>
  </si>
  <si>
    <t>Cantagalo</t>
  </si>
  <si>
    <t>Capela Nova</t>
  </si>
  <si>
    <t>Capelinha</t>
  </si>
  <si>
    <t>Capetinga</t>
  </si>
  <si>
    <t>Capim Branco</t>
  </si>
  <si>
    <t>Caputira</t>
  </si>
  <si>
    <t>Carangola</t>
  </si>
  <si>
    <t>Caratinga</t>
  </si>
  <si>
    <t>Carbonita</t>
  </si>
  <si>
    <t>Carlos Chagas</t>
  </si>
  <si>
    <t>Carneirinho</t>
  </si>
  <si>
    <t>Carrancas</t>
  </si>
  <si>
    <t>Carvalhos</t>
  </si>
  <si>
    <t>Casa Grande</t>
  </si>
  <si>
    <t>Cascalho Rico</t>
  </si>
  <si>
    <t>Cataguases</t>
  </si>
  <si>
    <t>Catas Altas</t>
  </si>
  <si>
    <t>Catuji</t>
  </si>
  <si>
    <t>Catuti</t>
  </si>
  <si>
    <t>Caxambu</t>
  </si>
  <si>
    <t>Centralina</t>
  </si>
  <si>
    <t>Chiador</t>
  </si>
  <si>
    <t>Claraval</t>
  </si>
  <si>
    <t>Coimbra</t>
  </si>
  <si>
    <t>Coluna</t>
  </si>
  <si>
    <t>Comendador Gomes</t>
  </si>
  <si>
    <t>Comercinho</t>
  </si>
  <si>
    <t>Confins</t>
  </si>
  <si>
    <t>Congonhal</t>
  </si>
  <si>
    <t>Congonhas</t>
  </si>
  <si>
    <t>Conquista</t>
  </si>
  <si>
    <t>Conselheiro Lafaiete</t>
  </si>
  <si>
    <t>Conselheiro Pena</t>
  </si>
  <si>
    <t>Contagem</t>
  </si>
  <si>
    <t>Coqueiral</t>
  </si>
  <si>
    <t>Cordisburgo</t>
  </si>
  <si>
    <t>Corinto</t>
  </si>
  <si>
    <t>Coroaci</t>
  </si>
  <si>
    <t>Coromandel</t>
  </si>
  <si>
    <t>Coronel Fabriciano</t>
  </si>
  <si>
    <t>Coronel Murta</t>
  </si>
  <si>
    <t>Coronel Pacheco</t>
  </si>
  <si>
    <t>Coronel Xavier Chaves</t>
  </si>
  <si>
    <t>Cristais</t>
  </si>
  <si>
    <t>Cristiano Otoni</t>
  </si>
  <si>
    <t>Cristina</t>
  </si>
  <si>
    <t>Cuparaque</t>
  </si>
  <si>
    <t>Curvelo</t>
  </si>
  <si>
    <t>Datas</t>
  </si>
  <si>
    <t>Delfim Moreira</t>
  </si>
  <si>
    <t>Delta</t>
  </si>
  <si>
    <t>Descoberto</t>
  </si>
  <si>
    <t>Diamantina</t>
  </si>
  <si>
    <t>Divino</t>
  </si>
  <si>
    <t>Divisa Alegre</t>
  </si>
  <si>
    <t>Divisa Nova</t>
  </si>
  <si>
    <t>Dom Bosco</t>
  </si>
  <si>
    <t>Dom Cavati</t>
  </si>
  <si>
    <t>Dom Joaquim</t>
  </si>
  <si>
    <t>Douradoquara</t>
  </si>
  <si>
    <t>Engenheiro Caldas</t>
  </si>
  <si>
    <t>Engenheiro Navarro</t>
  </si>
  <si>
    <t>Entre Folhas</t>
  </si>
  <si>
    <t>Esmeraldas</t>
  </si>
  <si>
    <t>Espera Feliz</t>
  </si>
  <si>
    <t>Espinosa</t>
  </si>
  <si>
    <t>Estiva</t>
  </si>
  <si>
    <t>Estrela Dalva</t>
  </si>
  <si>
    <t>Extrema</t>
  </si>
  <si>
    <t>Fama</t>
  </si>
  <si>
    <t>Faria Lemos</t>
  </si>
  <si>
    <t>Felisburgo</t>
  </si>
  <si>
    <t>Fernandes Tourinho</t>
  </si>
  <si>
    <t>Ferros</t>
  </si>
  <si>
    <t>Fervedouro</t>
  </si>
  <si>
    <t>Florestal</t>
  </si>
  <si>
    <t>Formiga</t>
  </si>
  <si>
    <t>Formoso</t>
  </si>
  <si>
    <t>Francisco Dumont</t>
  </si>
  <si>
    <t>Frei Gaspar</t>
  </si>
  <si>
    <t>Frei Lagonegro</t>
  </si>
  <si>
    <t>Fronteira</t>
  </si>
  <si>
    <t>Frutal</t>
  </si>
  <si>
    <t>Gameleiras</t>
  </si>
  <si>
    <t>Goiabeira</t>
  </si>
  <si>
    <t>Gonzaga</t>
  </si>
  <si>
    <t>Gouveia</t>
  </si>
  <si>
    <t>Governador Valadares</t>
  </si>
  <si>
    <t>Grupiara</t>
  </si>
  <si>
    <t>Guaraciaba</t>
  </si>
  <si>
    <t>Guaraciama</t>
  </si>
  <si>
    <t>Guarani</t>
  </si>
  <si>
    <t>Guarda-Mor</t>
  </si>
  <si>
    <t>Guidoval</t>
  </si>
  <si>
    <t>Guiricema</t>
  </si>
  <si>
    <t>Heliodora</t>
  </si>
  <si>
    <t>Iapu</t>
  </si>
  <si>
    <t>Ibertioga</t>
  </si>
  <si>
    <t>Ibiracatu</t>
  </si>
  <si>
    <t>Ibiraci</t>
  </si>
  <si>
    <t>Ibituruna</t>
  </si>
  <si>
    <t>Igaratinga</t>
  </si>
  <si>
    <t>Iguatama</t>
  </si>
  <si>
    <t>Ijaci</t>
  </si>
  <si>
    <t>Inconfidentes</t>
  </si>
  <si>
    <t>Indaiabira</t>
  </si>
  <si>
    <t>Inhapim</t>
  </si>
  <si>
    <t>Inimutaba</t>
  </si>
  <si>
    <t>Ipaba</t>
  </si>
  <si>
    <t>Ipanema</t>
  </si>
  <si>
    <t>Ipatinga</t>
  </si>
  <si>
    <t>Itabira</t>
  </si>
  <si>
    <t>Itabirito</t>
  </si>
  <si>
    <t>Itacambira</t>
  </si>
  <si>
    <t>Itacarambi</t>
  </si>
  <si>
    <t>Itaguara</t>
  </si>
  <si>
    <t>Itamarandiba</t>
  </si>
  <si>
    <t>Itambacuri</t>
  </si>
  <si>
    <t>Itamogi</t>
  </si>
  <si>
    <t>Itamonte</t>
  </si>
  <si>
    <t>Itanhandu</t>
  </si>
  <si>
    <t>Itanhomi</t>
  </si>
  <si>
    <t>Itaobim</t>
  </si>
  <si>
    <t>Itapagipe</t>
  </si>
  <si>
    <t>Itapecerica</t>
  </si>
  <si>
    <t>Itapeva</t>
  </si>
  <si>
    <t>Itaverava</t>
  </si>
  <si>
    <t>Itinga</t>
  </si>
  <si>
    <t>Itueta</t>
  </si>
  <si>
    <t>Ituiutaba</t>
  </si>
  <si>
    <t>Itumirim</t>
  </si>
  <si>
    <t>Iturama</t>
  </si>
  <si>
    <t>Itutinga</t>
  </si>
  <si>
    <t>Jaboticatubas</t>
  </si>
  <si>
    <t>Jacinto</t>
  </si>
  <si>
    <t>Jacutinga</t>
  </si>
  <si>
    <t>Jampruca</t>
  </si>
  <si>
    <t>Japonvar</t>
  </si>
  <si>
    <t>Jeceaba</t>
  </si>
  <si>
    <t>Jequeri</t>
  </si>
  <si>
    <t>Jequitinhonha</t>
  </si>
  <si>
    <t>Juatuba</t>
  </si>
  <si>
    <t>Juramento</t>
  </si>
  <si>
    <t>Juruaia</t>
  </si>
  <si>
    <t>Ladainha</t>
  </si>
  <si>
    <t>Lagamar</t>
  </si>
  <si>
    <t>Lagoa Dourada</t>
  </si>
  <si>
    <t>Lagoa Formosa</t>
  </si>
  <si>
    <t>Lagoa Grande</t>
  </si>
  <si>
    <t>Lagoa Santa</t>
  </si>
  <si>
    <t>Lajinha</t>
  </si>
  <si>
    <t>Lambari</t>
  </si>
  <si>
    <t>Lamim</t>
  </si>
  <si>
    <t>Laranjal</t>
  </si>
  <si>
    <t>Lassance</t>
  </si>
  <si>
    <t>Lavras</t>
  </si>
  <si>
    <t>Leandro Ferreira</t>
  </si>
  <si>
    <t>Leopoldina</t>
  </si>
  <si>
    <t>Liberdade</t>
  </si>
  <si>
    <t>Lima Duarte</t>
  </si>
  <si>
    <t>Lontra</t>
  </si>
  <si>
    <t>Luisburgo</t>
  </si>
  <si>
    <t>Luz</t>
  </si>
  <si>
    <t>Machacalis</t>
  </si>
  <si>
    <t>Machado</t>
  </si>
  <si>
    <t>Malacacheta</t>
  </si>
  <si>
    <t>Mamonas</t>
  </si>
  <si>
    <t>Manga</t>
  </si>
  <si>
    <t>Manhumirim</t>
  </si>
  <si>
    <t>Mantena</t>
  </si>
  <si>
    <t>Maravilhas</t>
  </si>
  <si>
    <t>Mariana</t>
  </si>
  <si>
    <t>Marilac</t>
  </si>
  <si>
    <t>Martinho Campos</t>
  </si>
  <si>
    <t>Martins Soares</t>
  </si>
  <si>
    <t>Mata Verde</t>
  </si>
  <si>
    <t>Mateus Leme</t>
  </si>
  <si>
    <t>Matias Barbosa</t>
  </si>
  <si>
    <t>Matias Cardoso</t>
  </si>
  <si>
    <t>Mato Verde</t>
  </si>
  <si>
    <t>Matozinhos</t>
  </si>
  <si>
    <t>Matutina</t>
  </si>
  <si>
    <t>Medeiros</t>
  </si>
  <si>
    <t>Medina</t>
  </si>
  <si>
    <t>Mendes Pimentel</t>
  </si>
  <si>
    <t>Mesquita</t>
  </si>
  <si>
    <t>Minas Novas</t>
  </si>
  <si>
    <t>Minduri</t>
  </si>
  <si>
    <t>Mirabela</t>
  </si>
  <si>
    <t>Miradouro</t>
  </si>
  <si>
    <t>Moeda</t>
  </si>
  <si>
    <t>Moema</t>
  </si>
  <si>
    <t>Monjolos</t>
  </si>
  <si>
    <t>Monsenhor Paulo</t>
  </si>
  <si>
    <t>Monte Azul</t>
  </si>
  <si>
    <t>Monte Belo</t>
  </si>
  <si>
    <t>Monte Carmelo</t>
  </si>
  <si>
    <t>Monte Formoso</t>
  </si>
  <si>
    <t>Montes Claros</t>
  </si>
  <si>
    <t>Montezuma</t>
  </si>
  <si>
    <t>Munhoz</t>
  </si>
  <si>
    <t>Mutum</t>
  </si>
  <si>
    <t>Muzambinho</t>
  </si>
  <si>
    <t>Nacip Raydan</t>
  </si>
  <si>
    <t>Nanuque</t>
  </si>
  <si>
    <t>Naque</t>
  </si>
  <si>
    <t>Nazareno</t>
  </si>
  <si>
    <t>Nepomuceno</t>
  </si>
  <si>
    <t>Ninheira</t>
  </si>
  <si>
    <t>Nova Era</t>
  </si>
  <si>
    <t>Nova Lima</t>
  </si>
  <si>
    <t>Nova Ponte</t>
  </si>
  <si>
    <t>Nova Porteirinha</t>
  </si>
  <si>
    <t>Nova Resende</t>
  </si>
  <si>
    <t>Nova Serrana</t>
  </si>
  <si>
    <t>Novo Cruzeiro</t>
  </si>
  <si>
    <t>Novorizonte</t>
  </si>
  <si>
    <t>Olaria</t>
  </si>
  <si>
    <t>Oliveira</t>
  </si>
  <si>
    <t>Oliveira Fortes</t>
  </si>
  <si>
    <t>Ouro Branco</t>
  </si>
  <si>
    <t>Ouro Fino</t>
  </si>
  <si>
    <t>Ouro Preto</t>
  </si>
  <si>
    <t>Padre Carvalho</t>
  </si>
  <si>
    <t>Paineiras</t>
  </si>
  <si>
    <t>Pains</t>
  </si>
  <si>
    <t>Pai Pedro</t>
  </si>
  <si>
    <t>Paiva</t>
  </si>
  <si>
    <t>Palma</t>
  </si>
  <si>
    <t>Papagaios</t>
  </si>
  <si>
    <t>Paracatu</t>
  </si>
  <si>
    <t>Paraopeba</t>
  </si>
  <si>
    <t>Passa Quatro</t>
  </si>
  <si>
    <t>Passa Tempo</t>
  </si>
  <si>
    <t>Passos</t>
  </si>
  <si>
    <t>Patis</t>
  </si>
  <si>
    <t>Paulistas</t>
  </si>
  <si>
    <t>Pedra Azul</t>
  </si>
  <si>
    <t>Pedra Bonita</t>
  </si>
  <si>
    <t>Pedra Dourada</t>
  </si>
  <si>
    <t>Pedralva</t>
  </si>
  <si>
    <t>Pedro Leopoldo</t>
  </si>
  <si>
    <t>Pedro Teixeira</t>
  </si>
  <si>
    <t>Pequeri</t>
  </si>
  <si>
    <t>Pequi</t>
  </si>
  <si>
    <t>Perdizes</t>
  </si>
  <si>
    <t>Periquito</t>
  </si>
  <si>
    <t>Pescador</t>
  </si>
  <si>
    <t>Piau</t>
  </si>
  <si>
    <t>Pimenta</t>
  </si>
  <si>
    <t>Piracema</t>
  </si>
  <si>
    <t>Pirajuba</t>
  </si>
  <si>
    <t>Piranga</t>
  </si>
  <si>
    <t>Piranguinho</t>
  </si>
  <si>
    <t>Pirapetinga</t>
  </si>
  <si>
    <t>Pirapora</t>
  </si>
  <si>
    <t>Pitangui</t>
  </si>
  <si>
    <t>Piumhi</t>
  </si>
  <si>
    <t>Planura</t>
  </si>
  <si>
    <t>Pocrane</t>
  </si>
  <si>
    <t>Ponte Nova</t>
  </si>
  <si>
    <t>Ponto Chique</t>
  </si>
  <si>
    <t>Porteirinha</t>
  </si>
  <si>
    <t>Porto Firme</t>
  </si>
  <si>
    <t>Pouso Alegre</t>
  </si>
  <si>
    <t>Pouso Alto</t>
  </si>
  <si>
    <t>Prados</t>
  </si>
  <si>
    <t>Prata</t>
  </si>
  <si>
    <t>Pratinha</t>
  </si>
  <si>
    <t>Presidente Bernardes</t>
  </si>
  <si>
    <t>Presidente Juscelino</t>
  </si>
  <si>
    <t>Presidente Kubitschek</t>
  </si>
  <si>
    <t>Quartel Geral</t>
  </si>
  <si>
    <t>Queluzito</t>
  </si>
  <si>
    <t>Raposos</t>
  </si>
  <si>
    <t>Raul Soares</t>
  </si>
  <si>
    <t>Recreio</t>
  </si>
  <si>
    <t>Reduto</t>
  </si>
  <si>
    <t>Resende Costa</t>
  </si>
  <si>
    <t>Resplendor</t>
  </si>
  <si>
    <t>Ressaquinha</t>
  </si>
  <si>
    <t>Riachinho</t>
  </si>
  <si>
    <t>Rio Acima</t>
  </si>
  <si>
    <t>Rio Casca</t>
  </si>
  <si>
    <t>Rio Doce</t>
  </si>
  <si>
    <t>Rio Espera</t>
  </si>
  <si>
    <t>Rio Manso</t>
  </si>
  <si>
    <t>Rio Novo</t>
  </si>
  <si>
    <t>Rio Piracicaba</t>
  </si>
  <si>
    <t>Rio Pomba</t>
  </si>
  <si>
    <t>Rio Preto</t>
  </si>
  <si>
    <t>Rio Vermelho</t>
  </si>
  <si>
    <t>Rodeiro</t>
  </si>
  <si>
    <t>Romaria</t>
  </si>
  <si>
    <t>Rubelita</t>
  </si>
  <si>
    <t>Rubim</t>
  </si>
  <si>
    <t>Sacramento</t>
  </si>
  <si>
    <t>Salinas</t>
  </si>
  <si>
    <t>Santos Dumont</t>
  </si>
  <si>
    <t>Sarzedo</t>
  </si>
  <si>
    <t>Setubinha</t>
  </si>
  <si>
    <t>Sericita</t>
  </si>
  <si>
    <t>Seritinga</t>
  </si>
  <si>
    <t>Serrania</t>
  </si>
  <si>
    <t>Serranos</t>
  </si>
  <si>
    <t>Serro</t>
  </si>
  <si>
    <t>Sete Lagoas</t>
  </si>
  <si>
    <t>Tabuleiro</t>
  </si>
  <si>
    <t>Taiobeiras</t>
  </si>
  <si>
    <t>Taparuba</t>
  </si>
  <si>
    <t>Tapira</t>
  </si>
  <si>
    <t>Tarumirim</t>
  </si>
  <si>
    <t>Teixeiras</t>
  </si>
  <si>
    <t>Tiradentes</t>
  </si>
  <si>
    <t>Tiros</t>
  </si>
  <si>
    <t>Tocantins</t>
  </si>
  <si>
    <t>Toledo</t>
  </si>
  <si>
    <t>Tombos</t>
  </si>
  <si>
    <t>Tumiritinga</t>
  </si>
  <si>
    <t>Tupaciguara</t>
  </si>
  <si>
    <t>Turmalina</t>
  </si>
  <si>
    <t>Ubaporanga</t>
  </si>
  <si>
    <t>Uberaba</t>
  </si>
  <si>
    <t>Umburatiba</t>
  </si>
  <si>
    <t>Urucuia</t>
  </si>
  <si>
    <t>Vargem Alegre</t>
  </si>
  <si>
    <t>Vargem Bonita</t>
  </si>
  <si>
    <t>Varginha</t>
  </si>
  <si>
    <t>Vazante</t>
  </si>
  <si>
    <t>Veredinha</t>
  </si>
  <si>
    <t>Vermelho Novo</t>
  </si>
  <si>
    <t>Vespasiano</t>
  </si>
  <si>
    <t>Vieiras</t>
  </si>
  <si>
    <t>Mathias Lobato</t>
  </si>
  <si>
    <t>Volta Grande</t>
  </si>
  <si>
    <t>Wenceslau Braz</t>
  </si>
  <si>
    <t>Bom Jesus da Penha</t>
  </si>
  <si>
    <t>Borda da Mata</t>
  </si>
  <si>
    <t>Cachoeira da Prata</t>
  </si>
  <si>
    <t>Carmo da Cachoeira</t>
  </si>
  <si>
    <t>Carmo da Mata</t>
  </si>
  <si>
    <t>Cruzeiro da Fortaleza</t>
  </si>
  <si>
    <t>Lagoa da Prata</t>
  </si>
  <si>
    <t>Salto da Divisa</t>
  </si>
  <si>
    <t>Santana da Vargem</t>
  </si>
  <si>
    <t>Serra da Saudade</t>
  </si>
  <si>
    <t>Virgem da Lapa</t>
  </si>
  <si>
    <t>Divino das Laranjeiras</t>
  </si>
  <si>
    <t>Alvorada de Minas</t>
  </si>
  <si>
    <t>Augusto de Lima</t>
  </si>
  <si>
    <t>Bela Vista de Minas</t>
  </si>
  <si>
    <t>Bocaina de Minas</t>
  </si>
  <si>
    <t>Bom Jardim de Minas</t>
  </si>
  <si>
    <t>Bonito de Minas</t>
  </si>
  <si>
    <t>Cachoeira de Minas</t>
  </si>
  <si>
    <t>Carmo de Minas</t>
  </si>
  <si>
    <t>Central de Minas</t>
  </si>
  <si>
    <t>Curral de Dentro</t>
  </si>
  <si>
    <t>Desterro de Entre Rios</t>
  </si>
  <si>
    <t>Diogo de Vasconcelos</t>
  </si>
  <si>
    <t>Dores de Campos</t>
  </si>
  <si>
    <t>Entre Rios de Minas</t>
  </si>
  <si>
    <t>Fortaleza de Minas</t>
  </si>
  <si>
    <t>Fortuna de Minas</t>
  </si>
  <si>
    <t>Fruta de Leite</t>
  </si>
  <si>
    <t>Itamarati de Minas</t>
  </si>
  <si>
    <t>Jenipapo de Minas</t>
  </si>
  <si>
    <t>Juiz de Fora</t>
  </si>
  <si>
    <t>Madre de Deus de Minas</t>
  </si>
  <si>
    <t>Mar de Espanha</t>
  </si>
  <si>
    <t>Monte Alegre de Minas</t>
  </si>
  <si>
    <t>Monte Santo de Minas</t>
  </si>
  <si>
    <t>Morada Nova de Minas</t>
  </si>
  <si>
    <t>Novo Oriente de Minas</t>
  </si>
  <si>
    <t>Ouro Verde de Minas</t>
  </si>
  <si>
    <t>Patos de Minas</t>
  </si>
  <si>
    <t>Piedade de Caratinga</t>
  </si>
  <si>
    <t>Piedade de Ponte Nova</t>
  </si>
  <si>
    <t>Rio Pardo de Minas</t>
  </si>
  <si>
    <t>Rochedo de Minas</t>
  </si>
  <si>
    <t>Santana de Cataguases</t>
  </si>
  <si>
    <t>Santana de Pirapama</t>
  </si>
  <si>
    <t>Senhora de Oliveira</t>
  </si>
  <si>
    <t>Serra Azul de Minas</t>
  </si>
  <si>
    <t>Soledade de Minas</t>
  </si>
  <si>
    <t>Uruana de Minas</t>
  </si>
  <si>
    <t>Amparo do Serra</t>
  </si>
  <si>
    <t>Bandeira do Sul</t>
  </si>
  <si>
    <t>Bom Jesus do Amparo</t>
  </si>
  <si>
    <t>Bom Jesus do Galho</t>
  </si>
  <si>
    <t>Campo do Meio</t>
  </si>
  <si>
    <t>Carmo do Cajuru</t>
  </si>
  <si>
    <t>Carmo do Rio Claro</t>
  </si>
  <si>
    <t>Chapada do Norte</t>
  </si>
  <si>
    <t>Congonhas do Norte</t>
  </si>
  <si>
    <t>Desterro do Melo</t>
  </si>
  <si>
    <t>Dores do Turvo</t>
  </si>
  <si>
    <t>Estrela do Sul</t>
  </si>
  <si>
    <t>Leme do Prado</t>
  </si>
  <si>
    <t>Limeira do Oeste</t>
  </si>
  <si>
    <t>Morro do Pilar</t>
  </si>
  <si>
    <t>Pedra do Anta</t>
  </si>
  <si>
    <t>Piedade do Rio Grande</t>
  </si>
  <si>
    <t>Rio do Prado</t>
  </si>
  <si>
    <t>Santana do Deserto</t>
  </si>
  <si>
    <t>Santana do Riacho</t>
  </si>
  <si>
    <t>Senhora do Porto</t>
  </si>
  <si>
    <t>Serra do Salitre</t>
  </si>
  <si>
    <t>Visconde do Rio Branco</t>
  </si>
  <si>
    <t>Abadia dos Dourados</t>
  </si>
  <si>
    <t>Fronteira dos Vales</t>
  </si>
  <si>
    <t>Lagoa dos Patos</t>
  </si>
  <si>
    <t>Piedade dos Gerais</t>
  </si>
  <si>
    <t>Ponto dos Volantes</t>
  </si>
  <si>
    <t>Riacho dos Machados</t>
  </si>
  <si>
    <t>Santana dos Montes</t>
  </si>
  <si>
    <t>São Bento Abade</t>
  </si>
  <si>
    <t>São Domingos das Dores</t>
  </si>
  <si>
    <t>São Domingos do Prata</t>
  </si>
  <si>
    <t>São Francisco</t>
  </si>
  <si>
    <t>São Francisco de Paula</t>
  </si>
  <si>
    <t>São Francisco de Sales</t>
  </si>
  <si>
    <t>São Geraldo</t>
  </si>
  <si>
    <t>São Geraldo da Piedade</t>
  </si>
  <si>
    <t>São Geraldo do Baixio</t>
  </si>
  <si>
    <t>São Gotardo</t>
  </si>
  <si>
    <t>São Joaquim de Bicas</t>
  </si>
  <si>
    <t>São Miguel do Anta</t>
  </si>
  <si>
    <t>São Pedro dos Ferros</t>
  </si>
  <si>
    <t>São Roque de Minas</t>
  </si>
  <si>
    <t>São Tiago</t>
  </si>
  <si>
    <t>São Vicente de Minas</t>
  </si>
  <si>
    <t>Santa Cruz de Minas</t>
  </si>
  <si>
    <t>Santa Cruz de Salinas</t>
  </si>
  <si>
    <t>Santa Cruz do Escalvado</t>
  </si>
  <si>
    <t>Santa Helena de Minas</t>
  </si>
  <si>
    <t>Santa Juliana</t>
  </si>
  <si>
    <t>Santa Luzia</t>
  </si>
  <si>
    <t>Santa Margarida</t>
  </si>
  <si>
    <t>Santa Maria do Salto</t>
  </si>
  <si>
    <t>Santa Rita de Caldas</t>
  </si>
  <si>
    <t>Santa Rita de Minas</t>
  </si>
  <si>
    <t>Santa Rita de Ibitipoca</t>
  </si>
  <si>
    <t>Santa Rita do Itueto</t>
  </si>
  <si>
    <t>Santa Rosa da Serra</t>
  </si>
  <si>
    <t>Abaeté</t>
  </si>
  <si>
    <t>Açucena</t>
  </si>
  <si>
    <t>Água Boa</t>
  </si>
  <si>
    <t>Água Comprida</t>
  </si>
  <si>
    <t>Águas Formosas</t>
  </si>
  <si>
    <t>Águas Vermelhas</t>
  </si>
  <si>
    <t>Aimorés</t>
  </si>
  <si>
    <t>Além Paraíba</t>
  </si>
  <si>
    <t>Alpinópolis</t>
  </si>
  <si>
    <t>Alto Caparaó</t>
  </si>
  <si>
    <t>Alvinópolis</t>
  </si>
  <si>
    <t>Cachoeira de Pajeú</t>
  </si>
  <si>
    <t>Andrelândia</t>
  </si>
  <si>
    <t>Angelândia</t>
  </si>
  <si>
    <t>Antônio Carlos</t>
  </si>
  <si>
    <t>Antônio Dias</t>
  </si>
  <si>
    <t>Antônio Prado de Minas</t>
  </si>
  <si>
    <t>Araçaí</t>
  </si>
  <si>
    <t>Araçuaí</t>
  </si>
  <si>
    <t>Araporã</t>
  </si>
  <si>
    <t>Arapuá</t>
  </si>
  <si>
    <t>Araújos</t>
  </si>
  <si>
    <t>Araxá</t>
  </si>
  <si>
    <t>Ataléia</t>
  </si>
  <si>
    <t>Bambuí</t>
  </si>
  <si>
    <t>Barão de Cocais</t>
  </si>
  <si>
    <t>Barão de Monte Alto</t>
  </si>
  <si>
    <t>Bertópolis</t>
  </si>
  <si>
    <t>Betim</t>
  </si>
  <si>
    <t>Boa Esperança</t>
  </si>
  <si>
    <t>Bocaiúva</t>
  </si>
  <si>
    <t>Bonfinópolis de Minas</t>
  </si>
  <si>
    <t>Brasilândia de Minas</t>
  </si>
  <si>
    <t>Brasília de Minas</t>
  </si>
  <si>
    <t>Brás Pires</t>
  </si>
  <si>
    <t>Braúnas</t>
  </si>
  <si>
    <t>Brasópolis</t>
  </si>
  <si>
    <t>Bueno Brandão</t>
  </si>
  <si>
    <t>Buenópolis</t>
  </si>
  <si>
    <t>Caetanópolis</t>
  </si>
  <si>
    <t>Caeté</t>
  </si>
  <si>
    <t>Cambuí</t>
  </si>
  <si>
    <t>Campanário</t>
  </si>
  <si>
    <t>Canaã</t>
  </si>
  <si>
    <t>Canápolis</t>
  </si>
  <si>
    <t>Caparaó</t>
  </si>
  <si>
    <t>Capinópolis</t>
  </si>
  <si>
    <t>Capitão Andrade</t>
  </si>
  <si>
    <t>Capitão Enéas</t>
  </si>
  <si>
    <t>Capitólio</t>
  </si>
  <si>
    <t>Caraí</t>
  </si>
  <si>
    <t>Caranaíba</t>
  </si>
  <si>
    <t>Carandaí</t>
  </si>
  <si>
    <t>Careaçu</t>
  </si>
  <si>
    <t>Carmésia</t>
  </si>
  <si>
    <t>Carmo do Paranaíba</t>
  </si>
  <si>
    <t>Carmópolis de Minas</t>
  </si>
  <si>
    <t>Carvalhópolis</t>
  </si>
  <si>
    <t>Cássia</t>
  </si>
  <si>
    <t>Conceição da Barra de Minas</t>
  </si>
  <si>
    <t>Catas Altas da Noruega</t>
  </si>
  <si>
    <t>Cedro do Abaeté</t>
  </si>
  <si>
    <t>Chácara</t>
  </si>
  <si>
    <t>Chalé</t>
  </si>
  <si>
    <t>Chapada Gaúcha</t>
  </si>
  <si>
    <t>Cipotânea</t>
  </si>
  <si>
    <t>Claro dos Poções</t>
  </si>
  <si>
    <t>Cláudio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</si>
  <si>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</si>
  <si>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</si>
  <si>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</si>
  <si>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</si>
  <si>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</si>
  <si>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</si>
  <si>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</si>
  <si>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</si>
  <si>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</si>
  <si>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Consolação</t>
  </si>
  <si>
    <t>Coração de Jesus</t>
  </si>
  <si>
    <t>Cordislândia</t>
  </si>
  <si>
    <t>Córrego Danta</t>
  </si>
  <si>
    <t>Córrego do Bom Jesus</t>
  </si>
  <si>
    <t>Córrego Fundo</t>
  </si>
  <si>
    <t>Córrego Novo</t>
  </si>
  <si>
    <t>Couto de Magalhães de Minas</t>
  </si>
  <si>
    <t>Crisólita</t>
  </si>
  <si>
    <t>Cristália</t>
  </si>
  <si>
    <t>Crucilândia</t>
  </si>
  <si>
    <t>Cruzília</t>
  </si>
  <si>
    <t>Delfinópolis</t>
  </si>
  <si>
    <t>Dionísio</t>
  </si>
  <si>
    <t>Divinésia</t>
  </si>
  <si>
    <t>Divinolândia de Minas</t>
  </si>
  <si>
    <t>Divinópolis</t>
  </si>
  <si>
    <t>Divisópolis</t>
  </si>
  <si>
    <t>Dom Silvério</t>
  </si>
  <si>
    <t>Dom Viçoso</t>
  </si>
  <si>
    <t>Dona Eusébia</t>
  </si>
  <si>
    <t>Dores de Guanhães</t>
  </si>
  <si>
    <t>Dores do Indaiá</t>
  </si>
  <si>
    <t>Doresópolis</t>
  </si>
  <si>
    <t>Durandé</t>
  </si>
  <si>
    <t>Elói Mendes</t>
  </si>
  <si>
    <t>Ervália</t>
  </si>
  <si>
    <t>Espírito Santo do Dourado</t>
  </si>
  <si>
    <t>Estrela do Indaiá</t>
  </si>
  <si>
    <t>Eugenópolis</t>
  </si>
  <si>
    <t>Ewbank da Câmara</t>
  </si>
  <si>
    <t>Felício dos Santos</t>
  </si>
  <si>
    <t>São Gonçalo do Rio Preto</t>
  </si>
  <si>
    <t>Felixlândia</t>
  </si>
  <si>
    <t>Francisco Badaró</t>
  </si>
  <si>
    <t>Francisco Sá</t>
  </si>
  <si>
    <t>Franciscópolis</t>
  </si>
  <si>
    <t>Frei Inocêncio</t>
  </si>
  <si>
    <t>Funilândia</t>
  </si>
  <si>
    <t>Galiléia</t>
  </si>
  <si>
    <t>Glaucilândia</t>
  </si>
  <si>
    <t>Goianá</t>
  </si>
  <si>
    <t>Gonçalves</t>
  </si>
  <si>
    <t>Grão Mogol</t>
  </si>
  <si>
    <t>Guanhães</t>
  </si>
  <si>
    <t>Guapé</t>
  </si>
  <si>
    <t>Guaranésia</t>
  </si>
  <si>
    <t>Guarará</t>
  </si>
  <si>
    <t>Guaxupé</t>
  </si>
  <si>
    <t>Guimarânia</t>
  </si>
  <si>
    <t>Gurinhatã</t>
  </si>
  <si>
    <t>Ibiá</t>
  </si>
  <si>
    <t>Ibiaí</t>
  </si>
  <si>
    <t>Ibirité</t>
  </si>
  <si>
    <t>Ibitiúra de Minas</t>
  </si>
  <si>
    <t>Icaraí de Minas</t>
  </si>
  <si>
    <t>Igarapé</t>
  </si>
  <si>
    <t>Ilicínea</t>
  </si>
  <si>
    <t>Imbé de Minas</t>
  </si>
  <si>
    <t>Indianópolis</t>
  </si>
  <si>
    <t>Ingaí</t>
  </si>
  <si>
    <t>Inhaúma</t>
  </si>
  <si>
    <t>Ipiaçu</t>
  </si>
  <si>
    <t>Ipuiúna</t>
  </si>
  <si>
    <t>Iraí de Minas</t>
  </si>
  <si>
    <t>Itabirinha</t>
  </si>
  <si>
    <t>Itaipé</t>
  </si>
  <si>
    <t>Itajubá</t>
  </si>
  <si>
    <t>Itambé do Mato Dentro</t>
  </si>
  <si>
    <t>Itatiaiuçu</t>
  </si>
  <si>
    <t>Itaú de Minas</t>
  </si>
  <si>
    <t>Itaúna</t>
  </si>
  <si>
    <t>Jacuí</t>
  </si>
  <si>
    <t>Jaguaraçu</t>
  </si>
  <si>
    <t>Jaíba</t>
  </si>
  <si>
    <t>Janaúba</t>
  </si>
  <si>
    <t>Januária</t>
  </si>
  <si>
    <t>Japaraíba</t>
  </si>
  <si>
    <t>Jequitaí</t>
  </si>
  <si>
    <t>Jequitibá</t>
  </si>
  <si>
    <t>Jesuânia</t>
  </si>
  <si>
    <t>Joaíma</t>
  </si>
  <si>
    <t>Joanésia</t>
  </si>
  <si>
    <t>João Monlevade</t>
  </si>
  <si>
    <t>João Pinheiro</t>
  </si>
  <si>
    <t>Joaquim Felício</t>
  </si>
  <si>
    <t>Jordânia</t>
  </si>
  <si>
    <t>José Gonçalves de Minas</t>
  </si>
  <si>
    <t>José Raydan</t>
  </si>
  <si>
    <t>Josenópolis</t>
  </si>
  <si>
    <t>Nova União</t>
  </si>
  <si>
    <t>Juvenília</t>
  </si>
  <si>
    <t>Luislândia</t>
  </si>
  <si>
    <t>Luminárias</t>
  </si>
  <si>
    <t>Manhuaçu</t>
  </si>
  <si>
    <t>Maria da Fé</t>
  </si>
  <si>
    <t>Mário Campos</t>
  </si>
  <si>
    <t>Maripá de Minas</t>
  </si>
  <si>
    <t>Marliéria</t>
  </si>
  <si>
    <t>Marmelópolis</t>
  </si>
  <si>
    <t>Materlândia</t>
  </si>
  <si>
    <t>Matipó</t>
  </si>
  <si>
    <t>Mercês</t>
  </si>
  <si>
    <t>Miraí</t>
  </si>
  <si>
    <t>Miravânia</t>
  </si>
  <si>
    <t>Montalvânia</t>
  </si>
  <si>
    <t>Monte Sião</t>
  </si>
  <si>
    <t>Morro da Garça</t>
  </si>
  <si>
    <t>Muriaé</t>
  </si>
  <si>
    <t>Natalândia</t>
  </si>
  <si>
    <t>Natércia</t>
  </si>
  <si>
    <t>Nova Belém</t>
  </si>
  <si>
    <t>Nova Módica</t>
  </si>
  <si>
    <t>Olhos-D'Água</t>
  </si>
  <si>
    <t>Olímpio Noronha</t>
  </si>
  <si>
    <t>Onça de Pitangui</t>
  </si>
  <si>
    <t>Oratórios</t>
  </si>
  <si>
    <t>Orizânia</t>
  </si>
  <si>
    <t>Padre Paraíso</t>
  </si>
  <si>
    <t>Palmópolis</t>
  </si>
  <si>
    <t>Pará de Minas</t>
  </si>
  <si>
    <t>Paraguaçu</t>
  </si>
  <si>
    <t>Paraisópolis</t>
  </si>
  <si>
    <t>Passabém</t>
  </si>
  <si>
    <t>Passa-Vinte</t>
  </si>
  <si>
    <t>Patrocínio</t>
  </si>
  <si>
    <t>Patrocínio do Muriaé</t>
  </si>
  <si>
    <t>Paula Cândido</t>
  </si>
  <si>
    <t>Pavão</t>
  </si>
  <si>
    <t>Peçanha</t>
  </si>
  <si>
    <t>Pedra do Indaiá</t>
  </si>
  <si>
    <t>Pedras de Maria da Cruz</t>
  </si>
  <si>
    <t>Pedrinópolis</t>
  </si>
  <si>
    <t>Perdigão</t>
  </si>
  <si>
    <t>Perdões</t>
  </si>
  <si>
    <t>Pingo-D'Água</t>
  </si>
  <si>
    <t>Pintópolis</t>
  </si>
  <si>
    <t>Piranguçu</t>
  </si>
  <si>
    <t>Piraúba</t>
  </si>
  <si>
    <t>Poço Fundo</t>
  </si>
  <si>
    <t>Poços de Caldas</t>
  </si>
  <si>
    <t>Pompéu</t>
  </si>
  <si>
    <t>Poté</t>
  </si>
  <si>
    <t>Pratápolis</t>
  </si>
  <si>
    <t>Presidente Olegário</t>
  </si>
  <si>
    <t>Alto Jequitibá</t>
  </si>
  <si>
    <t>Prudente de Morais</t>
  </si>
  <si>
    <t>Ribeirão das Neves</t>
  </si>
  <si>
    <t>Ribeirão Vermelho</t>
  </si>
  <si>
    <t>Rio Paranaíba</t>
  </si>
  <si>
    <t>Ritápolis</t>
  </si>
  <si>
    <t>Rosário da Limeira</t>
  </si>
  <si>
    <t>Sabará</t>
  </si>
  <si>
    <t>Sabinópolis</t>
  </si>
  <si>
    <t>Santa Bárbara</t>
  </si>
  <si>
    <t>Santa Bárbara do Leste</t>
  </si>
  <si>
    <t>Santa Bárbara do Monte Verde</t>
  </si>
  <si>
    <t>Santa Bárbara do Tugúrio</t>
  </si>
  <si>
    <t>Santa Efigênia de Minas</t>
  </si>
  <si>
    <t>Santa Fé de Minas</t>
  </si>
  <si>
    <t>Santa Maria de Itabira</t>
  </si>
  <si>
    <t>Santa Maria do Suaçuí</t>
  </si>
  <si>
    <t>Santana do Garambéu</t>
  </si>
  <si>
    <t>Santana do Jacaré</t>
  </si>
  <si>
    <t>Santana do Manhuaçu</t>
  </si>
  <si>
    <t>Santana do Paraíso</t>
  </si>
  <si>
    <t>Santa Rita de Jacutinga</t>
  </si>
  <si>
    <t>Santa Rita do Sapucaí</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</si>
  <si>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</si>
  <si>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</si>
  <si>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</si>
  <si>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</si>
  <si>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</si>
  <si>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</si>
  <si>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</si>
  <si>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</si>
  <si>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</si>
  <si>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</si>
  <si>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São Brás do Suaçuí</t>
  </si>
  <si>
    <t>São Félix de Minas</t>
  </si>
  <si>
    <t>São Francisco do Glória</t>
  </si>
  <si>
    <t>São Gonçalo do Abaeté</t>
  </si>
  <si>
    <t>São Gonçalo do Pará</t>
  </si>
  <si>
    <t>São Gonçalo do Rio Abaixo</t>
  </si>
  <si>
    <t>São Gonçalo do Sapucaí</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</si>
  <si>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</si>
  <si>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</si>
  <si>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</si>
  <si>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</si>
  <si>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</si>
  <si>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</si>
  <si>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</si>
  <si>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</si>
  <si>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</si>
  <si>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</si>
  <si>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</si>
  <si>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</si>
  <si>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</si>
  <si>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</si>
  <si>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</si>
  <si>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</si>
  <si>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</si>
  <si>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</si>
  <si>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</si>
  <si>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</si>
  <si>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</si>
  <si>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</si>
  <si>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</si>
  <si>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Pedro da União</t>
  </si>
  <si>
    <t>São Pedro do Suaçuí</t>
  </si>
  <si>
    <t>São Romão</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</si>
  <si>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</si>
  <si>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</si>
  <si>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</si>
  <si>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</si>
  <si>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</si>
  <si>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</si>
  <si>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</si>
  <si>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</si>
  <si>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Tomás de Aquino</t>
  </si>
  <si>
    <t>São Thomé das Letras</t>
  </si>
  <si>
    <t>Sapucaí-Mirim</t>
  </si>
  <si>
    <t>Sardoá</t>
  </si>
  <si>
    <t>Sem-Peixe</t>
  </si>
  <si>
    <t>Senador Amaral</t>
  </si>
  <si>
    <t>Senador Cortes</t>
  </si>
  <si>
    <t>Senador Firmino</t>
  </si>
  <si>
    <t>Senador José Bento</t>
  </si>
  <si>
    <t>Senador Modestino Gonçalves</t>
  </si>
  <si>
    <t>Senhora dos Remédios</t>
  </si>
  <si>
    <t>Serra dos Aimorés</t>
  </si>
  <si>
    <t>Serranópolis de Minas</t>
  </si>
  <si>
    <t>Silveirânia</t>
  </si>
  <si>
    <t>Silvianópolis</t>
  </si>
  <si>
    <t>Simão Pereira</t>
  </si>
  <si>
    <t>Simonésia</t>
  </si>
  <si>
    <t>Sobrália</t>
  </si>
  <si>
    <t>Tapiraí</t>
  </si>
  <si>
    <t>Taquaraçu de Minas</t>
  </si>
  <si>
    <t>Teófilo Otoni</t>
  </si>
  <si>
    <t>Timóteo</t>
  </si>
  <si>
    <t>Tocos do Moji</t>
  </si>
  <si>
    <t>Três Corações</t>
  </si>
  <si>
    <t>Três Marias</t>
  </si>
  <si>
    <t>Três Pontas</t>
  </si>
  <si>
    <t>Turvolândia</t>
  </si>
  <si>
    <t>Ubá</t>
  </si>
  <si>
    <t>Ubaí</t>
  </si>
  <si>
    <t>Uberlândia</t>
  </si>
  <si>
    <t>Unaí</t>
  </si>
  <si>
    <t>União de Minas</t>
  </si>
  <si>
    <t>Urucânia</t>
  </si>
  <si>
    <t>Vargem Grande do Rio Pardo</t>
  </si>
  <si>
    <t>Varjão de Minas</t>
  </si>
  <si>
    <t>Várzea da Palma</t>
  </si>
  <si>
    <t>Varzelândia</t>
  </si>
  <si>
    <t>Verdelândia</t>
  </si>
  <si>
    <t>Veríssimo</t>
  </si>
  <si>
    <t>Viçosa</t>
  </si>
  <si>
    <t>Virgínia</t>
  </si>
  <si>
    <t>Virginópolis</t>
  </si>
  <si>
    <t>Virgolândia</t>
  </si>
  <si>
    <t>Fonte:</t>
  </si>
  <si>
    <t>Nota:</t>
  </si>
  <si>
    <t>Atualizado até:</t>
  </si>
  <si>
    <r>
      <rPr>
        <b/>
        <sz val="11"/>
        <color theme="1"/>
        <rFont val="Calibri"/>
        <family val="2"/>
        <scheme val="minor"/>
      </rPr>
      <t>Município:</t>
    </r>
    <r>
      <rPr>
        <sz val="11"/>
        <color theme="1"/>
        <rFont val="Calibri"/>
        <family val="2"/>
        <scheme val="minor"/>
      </rPr>
      <t xml:space="preserve"> Todos</t>
    </r>
  </si>
  <si>
    <r>
      <t xml:space="preserve">Os repasses são creditados semanalmente na conta oficial do município sem distinção de valores por critério da Lei Robin Hood. Os valores apresentados nesta planilha são obtidos por meio de cálculos realizados pela FJP que levam em conta o montante repassado aos municípios pela SEF/MG e o percentual a que cada município teria direito de acordo com o índice mensal da Lei Robin Hood, publicado em </t>
    </r>
    <r>
      <rPr>
        <sz val="12"/>
        <color rgb="FF0070C0"/>
        <rFont val="Calibri"/>
        <family val="2"/>
        <scheme val="minor"/>
      </rPr>
      <t>http://www.fjp.mg.gov.br/robin-hood/index.php/indices/outrosmeses</t>
    </r>
    <r>
      <rPr>
        <sz val="12"/>
        <color theme="1"/>
        <rFont val="Calibri"/>
        <family val="2"/>
        <scheme val="minor"/>
      </rPr>
      <t xml:space="preserve">. </t>
    </r>
  </si>
  <si>
    <t>Observação: Valores correntes, em reais, sem atualização monetária.</t>
  </si>
  <si>
    <t xml:space="preserve">Pesquisa pelo nome do município: </t>
  </si>
  <si>
    <r>
      <rPr>
        <i/>
        <sz val="11"/>
        <color rgb="FFC00000"/>
        <rFont val="Calibri"/>
        <family val="2"/>
        <scheme val="minor"/>
      </rPr>
      <t>Ou</t>
    </r>
    <r>
      <rPr>
        <sz val="11"/>
        <color theme="1"/>
        <rFont val="Calibri"/>
        <family val="2"/>
        <scheme val="minor"/>
      </rPr>
      <t xml:space="preserve"> Pequisa pelo código SEF:  </t>
    </r>
  </si>
  <si>
    <r>
      <rPr>
        <i/>
        <sz val="11"/>
        <color rgb="FFC00000"/>
        <rFont val="Calibri"/>
        <family val="2"/>
        <scheme val="minor"/>
      </rPr>
      <t xml:space="preserve">Ou </t>
    </r>
    <r>
      <rPr>
        <sz val="11"/>
        <color theme="1"/>
        <rFont val="Calibri"/>
        <family val="2"/>
        <scheme val="minor"/>
      </rPr>
      <t xml:space="preserve">Pesquisa pelo código IBGE de 6 dígitos: </t>
    </r>
  </si>
  <si>
    <t xml:space="preserve">Total recebido pelo município neste critério: </t>
  </si>
  <si>
    <t xml:space="preserve">Média mensal: </t>
  </si>
  <si>
    <t xml:space="preserve">Repasses mensais pelo critério: </t>
  </si>
  <si>
    <t>Município</t>
  </si>
  <si>
    <t>Total</t>
  </si>
  <si>
    <t>Área de resolução</t>
  </si>
  <si>
    <t>d13 - nome</t>
  </si>
  <si>
    <t>d15 - sef</t>
  </si>
  <si>
    <t>d17 - ibge</t>
  </si>
  <si>
    <t>Validação</t>
  </si>
  <si>
    <t>Teste lógico</t>
  </si>
  <si>
    <t>MUN</t>
  </si>
  <si>
    <t>Diretoria de Estatística e Informações da Fundação João Pinheiro (DIREI/FJP)</t>
  </si>
  <si>
    <t>REPASSE DOS VALORES DE ICMS E IPI/EXPORTAÇÃO AOS MUNICÍPIOS - ANO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</si>
</sst>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_(* #,##0.00_);_(* \(#,##0.00\);_(* &quot;-&quot;??_);_(@_)"/>
    <numFmt numFmtId="165" formatCode="&quot;R$&quot;\ #,##0.00"/>
  </numFmts>
  <fonts count="34">
    <font>
      <sz val="11"/>
      <color theme="1"/>
      <name val="Calibri"/>
      <family val="2"/>
      <scheme val="minor"/>
    </font>
    <font>
      <sz val="11"/>
      <color theme="1"/>
      <name val="Calibri"/>
      <family val="2"/>
      <scheme val="minor"/>
    </font>
    <font>
      <b/>
      <sz val="10"/>
      <name val="Times New Roman"/>
      <family val="1"/>
    </font>
    <font>
      <b/>
      <sz val="11"/>
      <color theme="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1"/>
      <color theme="1"/>
      <name val="Arial"/>
      <family val="2"/>
    </font>
    <font>
      <sz val="10"/>
      <color theme="1" tint="0.249977111117893"/>
      <name val="Arial"/>
      <family val="2"/>
    </font>
    <font>
      <sz val="12"/>
      <color rgb="FF0070C0"/>
      <name val="Calibri"/>
      <family val="2"/>
      <scheme val="minor"/>
    </font>
    <font>
      <b/>
      <sz val="11"/>
      <color theme="1" tint="0.499984740745262"/>
      <name val="Calibri"/>
      <family val="2"/>
      <scheme val="minor"/>
    </font>
    <font>
      <b/>
      <sz val="12"/>
      <color theme="8" tint="-0.499984740745262"/>
      <name val="Arial"/>
      <family val="2"/>
    </font>
    <font>
      <b/>
      <sz val="14"/>
      <color theme="8" tint="-0.499984740745262"/>
      <name val="Arial"/>
      <family val="2"/>
    </font>
    <font>
      <sz val="11"/>
      <color theme="0"/>
      <name val="Calibri"/>
      <family val="2"/>
      <scheme val="minor"/>
    </font>
    <font>
      <b/>
      <sz val="10"/>
      <color theme="1"/>
      <name val="Calibri"/>
      <family val="2"/>
      <scheme val="minor"/>
    </font>
    <font>
      <b/>
      <sz val="16"/>
      <color theme="1"/>
      <name val="Calibri"/>
      <family val="2"/>
      <scheme val="minor"/>
    </font>
    <font>
      <b/>
      <sz val="12"/>
      <color theme="4" tint="-0.249977111117893"/>
      <name val="Arial"/>
      <family val="2"/>
    </font>
    <font>
      <b/>
      <sz val="12"/>
      <color rgb="FF0070C0"/>
      <name val="Calibri"/>
      <family val="2"/>
      <scheme val="minor"/>
    </font>
    <font>
      <b/>
      <sz val="12"/>
      <color theme="2" tint="-0.89999084444715716"/>
      <name val="Calibri"/>
      <family val="2"/>
      <scheme val="minor"/>
    </font>
    <font>
      <i/>
      <sz val="11"/>
      <color rgb="FFC00000"/>
      <name val="Calibri"/>
      <family val="2"/>
      <scheme val="minor"/>
    </font>
    <font>
      <b/>
      <sz val="11"/>
      <color theme="1" tint="0.499984740745262"/>
      <name val="DK New Beginnings"/>
      <family val="3"/>
    </font>
    <font>
      <b/>
      <sz val="13"/>
      <color theme="1" tint="0.14999847407452621"/>
      <name val="Calibri"/>
      <family val="2"/>
      <scheme val="minor"/>
    </font>
    <font>
      <b/>
      <sz val="12"/>
      <color theme="1" tint="0.14999847407452621"/>
      <name val="Calibri"/>
      <family val="2"/>
      <scheme val="minor"/>
    </font>
    <font>
      <b/>
      <sz val="11"/>
      <color theme="1" tint="0.14999847407452621"/>
      <name val="Calibri"/>
      <family val="2"/>
      <scheme val="minor"/>
    </font>
    <font>
      <i/>
      <sz val="10"/>
      <color theme="1" tint="0.499984740745262"/>
      <name val="Calibri"/>
      <family val="2"/>
      <scheme val="minor"/>
    </font>
    <font>
      <b/>
      <sz val="11"/>
      <name val="Calibri"/>
      <family val="2"/>
      <scheme val="minor"/>
    </font>
    <font>
      <sz val="11"/>
      <color theme="1" tint="0.14999847407452621"/>
      <name val="Calibri"/>
      <family val="2"/>
      <scheme val="minor"/>
    </font>
    <font>
      <i/>
      <sz val="11"/>
      <color theme="1"/>
      <name val="Calibri"/>
      <family val="2"/>
      <scheme val="minor"/>
    </font>
    <font>
      <sz val="9"/>
      <color theme="0" tint="-0.34998626667073579"/>
      <name val="Calibri"/>
      <family val="2"/>
      <scheme val="minor"/>
    </font>
    <font>
      <b/>
      <sz val="12"/>
      <color theme="8" tint="-0.249977111117893"/>
      <name val="Calibri"/>
      <family val="2"/>
      <scheme val="minor"/>
    </font>
    <font>
      <b/>
      <i/>
      <sz val="11"/>
      <color theme="9"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rgb="FFC00000"/>
        <bgColor indexed="64"/>
      </patternFill>
    </fill>
    <fill>
      <patternFill patternType="solid">
        <fgColor theme="8" tint="0.79998168889431442"/>
        <bgColor indexed="64"/>
      </patternFill>
    </fill>
    <fill>
      <patternFill patternType="solid">
        <fgColor theme="5"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diagonal/>
    </border>
    <border>
      <left/>
      <right/>
      <top/>
      <bottom style="medium">
        <color theme="0" tint="-0.499984740745262"/>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right/>
      <top/>
      <bottom style="double">
        <color theme="5" tint="0.7999816888943144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medium">
        <color theme="7" tint="-0.24994659260841701"/>
      </top>
      <bottom/>
      <diagonal/>
    </border>
  </borders>
  <cellStyleXfs count="4">
    <xf numFmtId="0" fontId="0" fillId="0" borderId="0"/>
    <xf numFmtId="43" fontId="1" fillId="0" borderId="0" applyFont="0" applyFill="0" applyBorder="0" applyAlignment="0" applyProtection="0"/>
    <xf numFmtId="0" fontId="4" fillId="0" borderId="0"/>
    <xf numFmtId="44" fontId="1" fillId="0" borderId="0" applyFont="0" applyFill="0" applyBorder="0" applyAlignment="0" applyProtection="0"/>
  </cellStyleXfs>
  <cellXfs count="116">
    <xf numFmtId="0" fontId="0" fillId="0" borderId="0" xfId="0"/>
    <xf numFmtId="0" fontId="0" fillId="2" borderId="0" xfId="0" applyFill="1"/>
    <xf numFmtId="4" fontId="0" fillId="2" borderId="0" xfId="0" applyNumberFormat="1" applyFill="1"/>
    <xf numFmtId="4" fontId="3" fillId="0" borderId="1" xfId="0" applyNumberFormat="1" applyFont="1" applyBorder="1"/>
    <xf numFmtId="43" fontId="3" fillId="0" borderId="0" xfId="1" applyFont="1"/>
    <xf numFmtId="4" fontId="3" fillId="2" borderId="1" xfId="0" applyNumberFormat="1" applyFont="1" applyFill="1" applyBorder="1"/>
    <xf numFmtId="0" fontId="0" fillId="2" borderId="0" xfId="0" applyFont="1" applyFill="1"/>
    <xf numFmtId="4" fontId="0" fillId="2" borderId="0" xfId="0" applyNumberFormat="1" applyFont="1" applyFill="1"/>
    <xf numFmtId="0" fontId="5" fillId="0" borderId="1" xfId="2" applyFont="1" applyBorder="1" applyAlignment="1">
      <alignment horizontal="center"/>
    </xf>
    <xf numFmtId="0" fontId="6" fillId="0" borderId="1" xfId="2" applyFont="1" applyBorder="1" applyAlignment="1">
      <alignment horizontal="center"/>
    </xf>
    <xf numFmtId="0" fontId="5" fillId="0" borderId="1" xfId="2" applyFont="1" applyFill="1" applyBorder="1" applyAlignment="1">
      <alignment horizontal="center"/>
    </xf>
    <xf numFmtId="0" fontId="0" fillId="0" borderId="1" xfId="0" applyFont="1" applyFill="1" applyBorder="1"/>
    <xf numFmtId="43" fontId="8" fillId="2" borderId="0" xfId="1" applyFont="1" applyFill="1" applyAlignment="1">
      <alignment horizontal="right" vertical="center"/>
    </xf>
    <xf numFmtId="0" fontId="9" fillId="2" borderId="0" xfId="1" applyNumberFormat="1" applyFont="1" applyFill="1" applyAlignment="1">
      <alignment horizontal="left" vertical="center"/>
    </xf>
    <xf numFmtId="1" fontId="1" fillId="0" borderId="1" xfId="1" applyNumberFormat="1" applyFont="1" applyBorder="1" applyAlignment="1">
      <alignment horizontal="center"/>
    </xf>
    <xf numFmtId="43" fontId="1" fillId="0" borderId="1" xfId="1" applyFont="1" applyBorder="1"/>
    <xf numFmtId="4" fontId="1" fillId="0" borderId="1" xfId="1" applyNumberFormat="1" applyFont="1" applyBorder="1"/>
    <xf numFmtId="4" fontId="1" fillId="2" borderId="5" xfId="0" applyNumberFormat="1" applyFont="1" applyFill="1" applyBorder="1"/>
    <xf numFmtId="4" fontId="1" fillId="2" borderId="1" xfId="0" applyNumberFormat="1" applyFont="1" applyFill="1" applyBorder="1"/>
    <xf numFmtId="0" fontId="1" fillId="2" borderId="0" xfId="0" applyFont="1" applyFill="1"/>
    <xf numFmtId="0" fontId="0" fillId="2" borderId="0" xfId="0" applyFill="1" applyBorder="1"/>
    <xf numFmtId="164" fontId="2" fillId="2" borderId="0" xfId="1" applyNumberFormat="1" applyFont="1" applyFill="1" applyBorder="1" applyAlignment="1">
      <alignment vertical="center" wrapText="1"/>
    </xf>
    <xf numFmtId="0" fontId="0" fillId="3" borderId="0" xfId="0" applyFill="1"/>
    <xf numFmtId="0" fontId="10" fillId="3" borderId="0" xfId="0" applyFont="1" applyFill="1"/>
    <xf numFmtId="0" fontId="0" fillId="3" borderId="9" xfId="0" applyFill="1" applyBorder="1"/>
    <xf numFmtId="0" fontId="10" fillId="3" borderId="9" xfId="0" applyFont="1" applyFill="1" applyBorder="1"/>
    <xf numFmtId="0" fontId="11" fillId="3" borderId="9" xfId="0" applyFont="1" applyFill="1" applyBorder="1" applyAlignment="1">
      <alignment vertical="center"/>
    </xf>
    <xf numFmtId="0" fontId="7" fillId="4" borderId="2" xfId="2" applyFont="1" applyFill="1" applyBorder="1" applyAlignment="1">
      <alignment horizontal="center"/>
    </xf>
    <xf numFmtId="0" fontId="7" fillId="4" borderId="4" xfId="2" applyFont="1" applyFill="1" applyBorder="1" applyAlignment="1">
      <alignment horizontal="center"/>
    </xf>
    <xf numFmtId="0" fontId="7" fillId="4" borderId="3" xfId="2" applyFont="1" applyFill="1" applyBorder="1" applyAlignment="1">
      <alignment horizontal="center"/>
    </xf>
    <xf numFmtId="4" fontId="1" fillId="0" borderId="1" xfId="1" applyNumberFormat="1" applyFont="1" applyBorder="1" applyAlignment="1">
      <alignment shrinkToFit="1"/>
    </xf>
    <xf numFmtId="4" fontId="1" fillId="2" borderId="5" xfId="0" applyNumberFormat="1" applyFont="1" applyFill="1" applyBorder="1" applyAlignment="1">
      <alignment shrinkToFit="1"/>
    </xf>
    <xf numFmtId="0" fontId="3" fillId="6" borderId="5" xfId="0" applyFont="1" applyFill="1" applyBorder="1" applyAlignment="1">
      <alignment horizontal="center" vertical="center"/>
    </xf>
    <xf numFmtId="0" fontId="13" fillId="2" borderId="0" xfId="0" applyFont="1" applyFill="1" applyAlignment="1">
      <alignment horizontal="center"/>
    </xf>
    <xf numFmtId="0" fontId="16" fillId="2" borderId="0" xfId="0" applyFont="1" applyFill="1" applyBorder="1"/>
    <xf numFmtId="0" fontId="0" fillId="3" borderId="15" xfId="0" applyFill="1" applyBorder="1"/>
    <xf numFmtId="0" fontId="10" fillId="3" borderId="15" xfId="0" applyFont="1" applyFill="1" applyBorder="1"/>
    <xf numFmtId="0" fontId="11" fillId="3" borderId="15" xfId="0" applyFont="1" applyFill="1" applyBorder="1" applyAlignment="1">
      <alignment vertical="center"/>
    </xf>
    <xf numFmtId="0" fontId="17" fillId="2" borderId="0" xfId="0" applyFont="1" applyFill="1" applyBorder="1"/>
    <xf numFmtId="0" fontId="13" fillId="2" borderId="16" xfId="0" applyFont="1" applyFill="1" applyBorder="1" applyAlignment="1">
      <alignment horizontal="center"/>
    </xf>
    <xf numFmtId="0" fontId="13" fillId="2" borderId="17" xfId="0" applyFont="1" applyFill="1" applyBorder="1" applyAlignment="1">
      <alignment horizontal="center"/>
    </xf>
    <xf numFmtId="0" fontId="13" fillId="2" borderId="18" xfId="0" applyFont="1" applyFill="1" applyBorder="1" applyAlignment="1">
      <alignment horizontal="center"/>
    </xf>
    <xf numFmtId="0" fontId="13" fillId="2" borderId="19" xfId="0" applyFont="1" applyFill="1" applyBorder="1" applyAlignment="1">
      <alignment horizontal="center"/>
    </xf>
    <xf numFmtId="0" fontId="0" fillId="2" borderId="0" xfId="0" applyFont="1" applyFill="1" applyBorder="1" applyAlignment="1">
      <alignment horizontal="right" vertical="center"/>
    </xf>
    <xf numFmtId="0" fontId="13" fillId="2" borderId="23" xfId="0" applyFont="1" applyFill="1" applyBorder="1" applyAlignment="1">
      <alignment horizontal="center"/>
    </xf>
    <xf numFmtId="0" fontId="13" fillId="2" borderId="0" xfId="0" applyFont="1" applyFill="1" applyBorder="1" applyAlignment="1">
      <alignment horizontal="center"/>
    </xf>
    <xf numFmtId="0" fontId="13" fillId="2" borderId="24" xfId="0" applyFont="1" applyFill="1" applyBorder="1" applyAlignment="1">
      <alignment horizontal="center"/>
    </xf>
    <xf numFmtId="0" fontId="13" fillId="2" borderId="25" xfId="0" applyFont="1" applyFill="1" applyBorder="1" applyAlignment="1">
      <alignment horizontal="center"/>
    </xf>
    <xf numFmtId="0" fontId="13" fillId="2" borderId="26" xfId="0" applyFont="1" applyFill="1" applyBorder="1" applyAlignment="1">
      <alignment horizontal="center"/>
    </xf>
    <xf numFmtId="0" fontId="23" fillId="2" borderId="0" xfId="0" applyFont="1" applyFill="1" applyAlignment="1">
      <alignment horizontal="center"/>
    </xf>
    <xf numFmtId="0" fontId="26" fillId="2" borderId="0" xfId="0" applyFont="1" applyFill="1" applyBorder="1" applyAlignment="1">
      <alignment horizontal="center"/>
    </xf>
    <xf numFmtId="0" fontId="0" fillId="2" borderId="0" xfId="0" applyFont="1" applyFill="1" applyBorder="1" applyAlignment="1">
      <alignment horizontal="right"/>
    </xf>
    <xf numFmtId="0" fontId="27" fillId="2" borderId="0" xfId="0" applyFont="1" applyFill="1" applyAlignment="1">
      <alignment horizontal="left"/>
    </xf>
    <xf numFmtId="0" fontId="16" fillId="2" borderId="0" xfId="0" applyFont="1" applyFill="1"/>
    <xf numFmtId="0" fontId="7" fillId="2" borderId="0" xfId="0" applyFont="1" applyFill="1" applyAlignment="1">
      <alignment horizontal="center"/>
    </xf>
    <xf numFmtId="0" fontId="7" fillId="2" borderId="0" xfId="0" applyFont="1" applyFill="1" applyBorder="1" applyAlignment="1">
      <alignment horizontal="center"/>
    </xf>
    <xf numFmtId="1" fontId="7" fillId="2" borderId="0" xfId="1" applyNumberFormat="1" applyFont="1" applyFill="1" applyBorder="1" applyAlignment="1">
      <alignment horizontal="center" vertical="center" shrinkToFit="1"/>
    </xf>
    <xf numFmtId="4" fontId="16" fillId="2" borderId="0" xfId="1" applyNumberFormat="1" applyFont="1" applyFill="1" applyBorder="1" applyAlignment="1">
      <alignment vertical="center"/>
    </xf>
    <xf numFmtId="4" fontId="7" fillId="2" borderId="0" xfId="0" applyNumberFormat="1" applyFont="1" applyFill="1" applyBorder="1" applyAlignment="1">
      <alignment vertical="center"/>
    </xf>
    <xf numFmtId="0" fontId="16" fillId="2" borderId="0" xfId="1" applyNumberFormat="1" applyFont="1" applyFill="1" applyBorder="1" applyAlignment="1">
      <alignment vertical="center"/>
    </xf>
    <xf numFmtId="0" fontId="3" fillId="2" borderId="0" xfId="0" applyFont="1" applyFill="1" applyAlignment="1">
      <alignment horizontal="center"/>
    </xf>
    <xf numFmtId="0" fontId="3" fillId="2" borderId="0" xfId="0" applyFont="1" applyFill="1" applyBorder="1" applyAlignment="1">
      <alignment horizontal="center"/>
    </xf>
    <xf numFmtId="1" fontId="3" fillId="2" borderId="0" xfId="1" applyNumberFormat="1" applyFont="1" applyFill="1" applyBorder="1" applyAlignment="1">
      <alignment horizontal="center" vertical="center" shrinkToFit="1"/>
    </xf>
    <xf numFmtId="0" fontId="0" fillId="2" borderId="0" xfId="1" applyNumberFormat="1" applyFont="1" applyFill="1" applyBorder="1" applyAlignment="1">
      <alignment vertical="center"/>
    </xf>
    <xf numFmtId="4" fontId="3" fillId="2" borderId="0" xfId="0" applyNumberFormat="1" applyFont="1" applyFill="1" applyBorder="1" applyAlignment="1">
      <alignment vertical="center"/>
    </xf>
    <xf numFmtId="0" fontId="3" fillId="2" borderId="6" xfId="0" applyFont="1" applyFill="1" applyBorder="1"/>
    <xf numFmtId="0" fontId="0" fillId="2" borderId="31" xfId="0" applyFill="1" applyBorder="1"/>
    <xf numFmtId="0" fontId="0" fillId="2" borderId="32" xfId="0" applyFill="1" applyBorder="1"/>
    <xf numFmtId="0" fontId="0" fillId="7" borderId="1" xfId="0" applyFill="1" applyBorder="1"/>
    <xf numFmtId="0" fontId="0" fillId="2" borderId="1" xfId="0" applyFill="1" applyBorder="1"/>
    <xf numFmtId="0" fontId="0" fillId="2" borderId="14" xfId="0" applyFill="1" applyBorder="1"/>
    <xf numFmtId="0" fontId="0" fillId="2" borderId="33" xfId="0" applyFill="1" applyBorder="1"/>
    <xf numFmtId="0" fontId="3" fillId="2" borderId="0" xfId="0" applyFont="1" applyFill="1" applyBorder="1"/>
    <xf numFmtId="0" fontId="30" fillId="7" borderId="1" xfId="0" applyFont="1" applyFill="1" applyBorder="1" applyAlignment="1">
      <alignment horizontal="right"/>
    </xf>
    <xf numFmtId="0" fontId="0" fillId="2" borderId="5" xfId="0" applyFill="1" applyBorder="1"/>
    <xf numFmtId="0" fontId="0" fillId="2" borderId="34" xfId="0" applyFill="1" applyBorder="1"/>
    <xf numFmtId="0" fontId="0" fillId="2" borderId="35" xfId="0" applyFill="1" applyBorder="1"/>
    <xf numFmtId="0" fontId="0" fillId="2" borderId="36" xfId="0" applyFill="1" applyBorder="1"/>
    <xf numFmtId="1" fontId="31" fillId="0" borderId="37" xfId="1" applyNumberFormat="1" applyFont="1" applyFill="1" applyBorder="1" applyAlignment="1">
      <alignment horizontal="center"/>
    </xf>
    <xf numFmtId="43" fontId="31" fillId="0" borderId="37" xfId="1" applyNumberFormat="1" applyFont="1" applyFill="1" applyBorder="1"/>
    <xf numFmtId="0" fontId="28" fillId="7" borderId="38" xfId="2" applyNumberFormat="1" applyFont="1" applyFill="1" applyBorder="1" applyAlignment="1">
      <alignment horizontal="center" vertical="center"/>
    </xf>
    <xf numFmtId="0" fontId="28" fillId="7" borderId="38" xfId="0" applyFont="1" applyFill="1" applyBorder="1" applyAlignment="1">
      <alignment horizontal="center" vertical="center"/>
    </xf>
    <xf numFmtId="1" fontId="29" fillId="0" borderId="38" xfId="1" applyNumberFormat="1" applyFont="1" applyFill="1" applyBorder="1" applyAlignment="1">
      <alignment horizontal="center" vertical="center" shrinkToFit="1"/>
    </xf>
    <xf numFmtId="4" fontId="29" fillId="0" borderId="38" xfId="1" applyNumberFormat="1" applyFont="1" applyFill="1" applyBorder="1" applyAlignment="1">
      <alignment horizontal="center" vertical="center" shrinkToFit="1"/>
    </xf>
    <xf numFmtId="4" fontId="26" fillId="0" borderId="38" xfId="0" applyNumberFormat="1" applyFont="1" applyFill="1" applyBorder="1" applyAlignment="1">
      <alignment horizontal="center" vertical="center" shrinkToFit="1"/>
    </xf>
    <xf numFmtId="0" fontId="0" fillId="2" borderId="39" xfId="0" applyFill="1" applyBorder="1"/>
    <xf numFmtId="43" fontId="3" fillId="8" borderId="3" xfId="1" applyFont="1" applyFill="1" applyBorder="1" applyAlignment="1">
      <alignment horizontal="center"/>
    </xf>
    <xf numFmtId="43" fontId="3" fillId="8" borderId="3" xfId="1" applyFont="1" applyFill="1" applyBorder="1"/>
    <xf numFmtId="4" fontId="3" fillId="8" borderId="3" xfId="0" applyNumberFormat="1" applyFont="1" applyFill="1" applyBorder="1" applyAlignment="1">
      <alignment shrinkToFit="1"/>
    </xf>
    <xf numFmtId="4" fontId="1" fillId="8" borderId="6" xfId="0" applyNumberFormat="1" applyFont="1" applyFill="1" applyBorder="1" applyAlignment="1">
      <alignment shrinkToFit="1"/>
    </xf>
    <xf numFmtId="0" fontId="13" fillId="2" borderId="0" xfId="0" applyFont="1" applyFill="1" applyAlignment="1">
      <alignment horizontal="center"/>
    </xf>
    <xf numFmtId="0" fontId="15" fillId="2" borderId="0" xfId="0" applyFont="1" applyFill="1" applyAlignment="1">
      <alignment horizontal="center"/>
    </xf>
    <xf numFmtId="0" fontId="9" fillId="2" borderId="0" xfId="1" applyNumberFormat="1" applyFont="1" applyFill="1" applyAlignment="1">
      <alignment horizontal="left" vertical="center" wrapText="1"/>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Alignment="1">
      <alignment horizontal="right" vertical="center"/>
    </xf>
    <xf numFmtId="0" fontId="14" fillId="5" borderId="10" xfId="0" applyFont="1" applyFill="1" applyBorder="1" applyAlignment="1">
      <alignment horizontal="center" vertical="center" shrinkToFi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0" fontId="14" fillId="5" borderId="13" xfId="0" applyFont="1" applyFill="1" applyBorder="1" applyAlignment="1">
      <alignment horizontal="center" vertical="center" shrinkToFit="1"/>
    </xf>
    <xf numFmtId="0" fontId="14" fillId="2" borderId="0" xfId="0" applyFont="1" applyFill="1" applyAlignment="1">
      <alignment horizontal="center"/>
    </xf>
    <xf numFmtId="0" fontId="33" fillId="2" borderId="0" xfId="0" applyFont="1" applyFill="1" applyBorder="1" applyAlignment="1">
      <alignment horizontal="center" wrapText="1"/>
    </xf>
    <xf numFmtId="0" fontId="33" fillId="2" borderId="0" xfId="0" applyFont="1" applyFill="1" applyAlignment="1">
      <alignment horizontal="center" wrapText="1"/>
    </xf>
    <xf numFmtId="0" fontId="24" fillId="2" borderId="27" xfId="0" applyFont="1" applyFill="1" applyBorder="1" applyAlignment="1">
      <alignment horizontal="center" vertical="top"/>
    </xf>
    <xf numFmtId="165" fontId="25" fillId="3" borderId="28" xfId="3" applyNumberFormat="1" applyFont="1" applyFill="1" applyBorder="1" applyAlignment="1">
      <alignment horizontal="left" vertical="center"/>
    </xf>
    <xf numFmtId="165" fontId="25" fillId="3" borderId="29" xfId="3" applyNumberFormat="1" applyFont="1" applyFill="1" applyBorder="1" applyAlignment="1">
      <alignment horizontal="left" vertical="center"/>
    </xf>
    <xf numFmtId="165" fontId="25" fillId="3" borderId="30" xfId="3" applyNumberFormat="1" applyFont="1" applyFill="1" applyBorder="1" applyAlignment="1">
      <alignment horizontal="left" vertical="center"/>
    </xf>
    <xf numFmtId="0" fontId="21" fillId="2" borderId="20"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18" fillId="2" borderId="0" xfId="0" applyFont="1" applyFill="1" applyAlignment="1">
      <alignment horizontal="center"/>
    </xf>
    <xf numFmtId="0" fontId="19" fillId="2" borderId="0" xfId="0" applyFont="1" applyFill="1" applyAlignment="1">
      <alignment horizontal="center"/>
    </xf>
    <xf numFmtId="1" fontId="20" fillId="2" borderId="0" xfId="0" applyNumberFormat="1" applyFont="1" applyFill="1" applyAlignment="1">
      <alignment horizontal="right" vertical="center" shrinkToFit="1"/>
    </xf>
    <xf numFmtId="0" fontId="20" fillId="2" borderId="0" xfId="0" applyFont="1" applyFill="1" applyAlignment="1">
      <alignment horizontal="right" vertical="center" shrinkToFit="1"/>
    </xf>
    <xf numFmtId="0" fontId="32" fillId="2" borderId="0" xfId="0" applyFont="1" applyFill="1" applyAlignment="1">
      <alignment horizontal="left" vertical="center" shrinkToFit="1"/>
    </xf>
  </cellXfs>
  <cellStyles count="4">
    <cellStyle name="Moeda" xfId="3" builtinId="4"/>
    <cellStyle name="Normal" xfId="0" builtinId="0"/>
    <cellStyle name="Normal_VAF" xfId="2"/>
    <cellStyle name="Vírgula" xfId="1" builtinId="3"/>
  </cellStyles>
  <dxfs count="36">
    <dxf>
      <font>
        <b val="0"/>
        <i val="0"/>
        <strike val="0"/>
        <condense val="0"/>
        <extend val="0"/>
        <outline val="0"/>
        <shadow val="0"/>
        <u val="none"/>
        <vertAlign val="baseline"/>
        <sz val="11"/>
        <color theme="1"/>
        <name val="Calibri"/>
        <scheme val="minor"/>
      </font>
      <numFmt numFmtId="4" formatCode="#,##0.00"/>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color theme="0" tint="-4.9989318521683403E-2"/>
      </font>
    </dxf>
    <dxf>
      <fill>
        <patternFill patternType="solid">
          <fgColor indexed="64"/>
          <bgColor theme="0"/>
        </patternFill>
      </fill>
      <border diagonalUp="0" diagonalDown="0" outline="0">
        <left style="thin">
          <color indexed="64"/>
        </left>
        <right/>
        <top/>
        <bottom/>
      </border>
    </dxf>
    <dxf>
      <font>
        <strike val="0"/>
        <outline val="0"/>
        <shadow val="0"/>
        <u val="none"/>
        <vertAlign val="baseline"/>
        <sz val="11"/>
        <color theme="1"/>
        <name val="Calibri"/>
        <scheme val="minor"/>
      </font>
      <numFmt numFmtId="4" formatCode="#,##0.00"/>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4EEE2"/>
      <color rgb="FF767E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1">
                    <a:lumMod val="75000"/>
                    <a:lumOff val="25000"/>
                  </a:schemeClr>
                </a:solidFill>
              </a:defRPr>
            </a:pPr>
            <a:r>
              <a:rPr lang="pt-BR" sz="1200">
                <a:solidFill>
                  <a:schemeClr val="tx1">
                    <a:lumMod val="75000"/>
                    <a:lumOff val="25000"/>
                  </a:schemeClr>
                </a:solidFill>
              </a:rPr>
              <a:t>Linha</a:t>
            </a:r>
            <a:r>
              <a:rPr lang="pt-BR" sz="1200" baseline="0">
                <a:solidFill>
                  <a:schemeClr val="tx1">
                    <a:lumMod val="75000"/>
                    <a:lumOff val="25000"/>
                  </a:schemeClr>
                </a:solidFill>
              </a:rPr>
              <a:t> do tempo: </a:t>
            </a:r>
            <a:r>
              <a:rPr lang="pt-BR" sz="1200">
                <a:solidFill>
                  <a:schemeClr val="tx1">
                    <a:lumMod val="75000"/>
                    <a:lumOff val="25000"/>
                  </a:schemeClr>
                </a:solidFill>
              </a:rPr>
              <a:t>Evolução mensal dos repasses em 2022</a:t>
            </a:r>
          </a:p>
        </c:rich>
      </c:tx>
      <c:layout>
        <c:manualLayout>
          <c:xMode val="edge"/>
          <c:yMode val="edge"/>
          <c:x val="0.28977388122317177"/>
          <c:y val="1.5065908902854841E-2"/>
        </c:manualLayout>
      </c:layout>
      <c:overlay val="0"/>
    </c:title>
    <c:autoTitleDeleted val="0"/>
    <c:plotArea>
      <c:layout/>
      <c:lineChart>
        <c:grouping val="standard"/>
        <c:varyColors val="0"/>
        <c:ser>
          <c:idx val="0"/>
          <c:order val="0"/>
          <c:tx>
            <c:strRef>
              <c:f>'meu-munic'!$C$31</c:f>
              <c:strCache>
                <c:ptCount val="1"/>
              </c:strCache>
            </c:strRef>
          </c:tx>
          <c:dLbls>
            <c:spPr>
              <a:noFill/>
              <a:ln>
                <a:noFill/>
              </a:ln>
              <a:effectLst/>
            </c:spPr>
            <c:txPr>
              <a:bodyPr/>
              <a:lstStyle/>
              <a:p>
                <a:pPr>
                  <a:defRPr>
                    <a:solidFill>
                      <a:schemeClr val="accent1">
                        <a:lumMod val="50000"/>
                      </a:schemeClr>
                    </a:solidFill>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'meu-munic'!$D$31:$O$31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D29-4117-A170-FEAAB8B6A07B}"/>
            </c:ext>
          </c:extLst>
        </c:ser>
        <c:ser>
          <c:idx val="1"/>
          <c:order val="1"/>
          <c:tx>
            <c:strRef>
              <c:f>'meu-munic'!$C$32</c:f>
              <c:strCache>
                <c:ptCount val="1"/>
                <c:pt idx="0">
                  <c:v>Repasse médio Valor Líquido + Compensações</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'meu-munic'!$D$32:$O$32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8D29-4117-A170-FEAAB8B6A07B}"/>
            </c:ext>
          </c:extLst>
        </c:ser>
        <c:dLbls>
          <c:dLblPos val="t"/>
          <c:showLegendKey val="0"/>
          <c:showVal val="1"/>
          <c:showCatName val="0"/>
          <c:showSerName val="0"/>
          <c:showPercent val="0"/>
          <c:showBubbleSize val="0"/>
        </c:dLbls>
        <c:marker val="1"/>
        <c:smooth val="0"/>
        <c:axId val="34699232"/>
        <c:axId val="34700800"/>
      </c:lineChart>
      <c:catAx>
        <c:axId val="34699232"/>
        <c:scaling>
          <c:orientation val="minMax"/>
        </c:scaling>
        <c:delete val="0"/>
        <c:axPos val="b"/>
        <c:majorGridlines>
          <c:spPr>
            <a:ln>
              <a:solidFill>
                <a:schemeClr val="bg1">
                  <a:lumMod val="85000"/>
                </a:schemeClr>
              </a:solidFill>
            </a:ln>
          </c:spPr>
        </c:majorGridlines>
        <c:numFmt formatCode="General" sourceLinked="0"/>
        <c:majorTickMark val="out"/>
        <c:minorTickMark val="none"/>
        <c:tickLblPos val="nextTo"/>
        <c:crossAx val="34700800"/>
        <c:crosses val="autoZero"/>
        <c:auto val="1"/>
        <c:lblAlgn val="ctr"/>
        <c:lblOffset val="100"/>
        <c:noMultiLvlLbl val="0"/>
      </c:catAx>
      <c:valAx>
        <c:axId val="34700800"/>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txPr>
          <a:bodyPr/>
          <a:lstStyle/>
          <a:p>
            <a:pPr>
              <a:defRPr b="1"/>
            </a:pPr>
            <a:endParaRPr lang="pt-BR"/>
          </a:p>
        </c:txPr>
        <c:crossAx val="34699232"/>
        <c:crosses val="autoZero"/>
        <c:crossBetween val="between"/>
      </c:valAx>
    </c:plotArea>
    <c:legend>
      <c:legendPos val="b"/>
      <c:layout/>
      <c:overlay val="0"/>
    </c:legend>
    <c:plotVisOnly val="1"/>
    <c:dispBlanksAs val="gap"/>
    <c:showDLblsOverMax val="0"/>
  </c:chart>
  <c:spPr>
    <a:no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6.png"/><Relationship Id="rId3" Type="http://schemas.openxmlformats.org/officeDocument/2006/relationships/hyperlink" Target="http://robin-hood.fjp.mg.gov.br/index.php" TargetMode="External"/><Relationship Id="rId7" Type="http://schemas.openxmlformats.org/officeDocument/2006/relationships/hyperlink" Target="#atualiza&#231;&#227;o!A1"/><Relationship Id="rId12" Type="http://schemas.microsoft.com/office/2007/relationships/hdphoto" Target="../media/hdphoto1.wdp"/><Relationship Id="rId2" Type="http://schemas.openxmlformats.org/officeDocument/2006/relationships/hyperlink" Target="#'icms-solid&#225;rio'!A12"/><Relationship Id="rId1" Type="http://schemas.openxmlformats.org/officeDocument/2006/relationships/image" Target="../media/image1.jpeg"/><Relationship Id="rId6" Type="http://schemas.openxmlformats.org/officeDocument/2006/relationships/hyperlink" Target="http://www.fjp.mg.gov.br/robin-hood/index.php/indices/outrosmeses" TargetMode="External"/><Relationship Id="rId11" Type="http://schemas.openxmlformats.org/officeDocument/2006/relationships/image" Target="../media/image5.jpeg"/><Relationship Id="rId5" Type="http://schemas.openxmlformats.org/officeDocument/2006/relationships/hyperlink" Target="#'icms-solid&#225;rio'!A875"/><Relationship Id="rId10" Type="http://schemas.openxmlformats.org/officeDocument/2006/relationships/image" Target="../media/image4.png"/><Relationship Id="rId4" Type="http://schemas.openxmlformats.org/officeDocument/2006/relationships/image" Target="../media/image2.png"/><Relationship Id="rId9" Type="http://schemas.openxmlformats.org/officeDocument/2006/relationships/hyperlink" Target="#'meu-munic'!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8" Type="http://schemas.microsoft.com/office/2007/relationships/hdphoto" Target="../media/hdphoto2.wdp"/><Relationship Id="rId3" Type="http://schemas.openxmlformats.org/officeDocument/2006/relationships/image" Target="../media/image1.jpeg"/><Relationship Id="rId7"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hyperlink" Target="#'icms-solid&#225;rio'!A1"/><Relationship Id="rId6" Type="http://schemas.openxmlformats.org/officeDocument/2006/relationships/hyperlink" Target="#'icms-solid&#225;rio'!A12"/><Relationship Id="rId5" Type="http://schemas.openxmlformats.org/officeDocument/2006/relationships/chart" Target="../charts/chart1.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icms-solid&#225;rio'!A12"/><Relationship Id="rId2" Type="http://schemas.openxmlformats.org/officeDocument/2006/relationships/image" Target="../media/image9.png"/><Relationship Id="rId1" Type="http://schemas.openxmlformats.org/officeDocument/2006/relationships/hyperlink" Target="http://www.fazenda.mg.gov.br/governo/assuntos_municipais/previsao_repasses/previsao_repasse_ICMS/portarias_ICMS/" TargetMode="External"/><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4" name="Imagem 3"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112059"/>
          <a:ext cx="1470081"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xdr:cNvPr>
        <xdr:cNvSpPr/>
      </xdr:nvSpPr>
      <xdr:spPr>
        <a:xfrm>
          <a:off x="16214912" y="165813443"/>
          <a:ext cx="930088" cy="50426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7" name="Imagem 6">
          <a:hlinkClick xmlns:r="http://schemas.openxmlformats.org/officeDocument/2006/relationships" r:id="rId3" tooltip="Ir para o site"/>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29853" y="29003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8" name="Retângulo de cantos arredondados 7">
          <a:hlinkClick xmlns:r="http://schemas.openxmlformats.org/officeDocument/2006/relationships" r:id="rId5" tooltip="Ir para o final"/>
        </xdr:cNvPr>
        <xdr:cNvSpPr/>
      </xdr:nvSpPr>
      <xdr:spPr>
        <a:xfrm>
          <a:off x="15351125" y="1000125"/>
          <a:ext cx="926353" cy="50426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2" name="Seta para a direita 1">
          <a:hlinkClick xmlns:r="http://schemas.openxmlformats.org/officeDocument/2006/relationships" r:id="rId6"/>
        </xdr:cNvPr>
        <xdr:cNvSpPr/>
      </xdr:nvSpPr>
      <xdr:spPr>
        <a:xfrm>
          <a:off x="15699442"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571499</xdr:colOff>
      <xdr:row>1</xdr:row>
      <xdr:rowOff>22411</xdr:rowOff>
    </xdr:from>
    <xdr:to>
      <xdr:col>15</xdr:col>
      <xdr:colOff>904876</xdr:colOff>
      <xdr:row>4</xdr:row>
      <xdr:rowOff>156882</xdr:rowOff>
    </xdr:to>
    <xdr:sp macro="" textlink="">
      <xdr:nvSpPr>
        <xdr:cNvPr id="9" name="Retângulo de cantos arredondados 8">
          <a:hlinkClick xmlns:r="http://schemas.openxmlformats.org/officeDocument/2006/relationships" r:id="rId7"/>
        </xdr:cNvPr>
        <xdr:cNvSpPr/>
      </xdr:nvSpPr>
      <xdr:spPr>
        <a:xfrm>
          <a:off x="14836587" y="56029"/>
          <a:ext cx="1353113" cy="705971"/>
        </a:xfrm>
        <a:prstGeom prst="round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pt-BR" sz="1100" b="1">
              <a:solidFill>
                <a:schemeClr val="tx1">
                  <a:lumMod val="50000"/>
                  <a:lumOff val="50000"/>
                </a:schemeClr>
              </a:solidFill>
            </a:rPr>
            <a:t>Como e quando  </a:t>
          </a:r>
        </a:p>
        <a:p>
          <a:pPr algn="r"/>
          <a:r>
            <a:rPr lang="pt-BR" sz="1100" b="1">
              <a:solidFill>
                <a:schemeClr val="tx1">
                  <a:lumMod val="50000"/>
                  <a:lumOff val="50000"/>
                </a:schemeClr>
              </a:solidFill>
            </a:rPr>
            <a:t>esses dados são atualizados?</a:t>
          </a:r>
        </a:p>
      </xdr:txBody>
    </xdr:sp>
    <xdr:clientData/>
  </xdr:twoCellAnchor>
  <xdr:twoCellAnchor editAs="oneCell">
    <xdr:from>
      <xdr:col>14</xdr:col>
      <xdr:colOff>392211</xdr:colOff>
      <xdr:row>1</xdr:row>
      <xdr:rowOff>185469</xdr:rowOff>
    </xdr:from>
    <xdr:to>
      <xdr:col>14</xdr:col>
      <xdr:colOff>795623</xdr:colOff>
      <xdr:row>3</xdr:row>
      <xdr:rowOff>140646</xdr:rowOff>
    </xdr:to>
    <xdr:pic>
      <xdr:nvPicPr>
        <xdr:cNvPr id="10" name="Imagem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19759">
          <a:off x="14657299" y="219087"/>
          <a:ext cx="403412" cy="336177"/>
        </a:xfrm>
        <a:prstGeom prst="rect">
          <a:avLst/>
        </a:prstGeom>
      </xdr:spPr>
    </xdr:pic>
    <xdr:clientData/>
  </xdr:twoCellAnchor>
  <xdr:twoCellAnchor editAs="oneCell">
    <xdr:from>
      <xdr:col>2</xdr:col>
      <xdr:colOff>270713</xdr:colOff>
      <xdr:row>7</xdr:row>
      <xdr:rowOff>125038</xdr:rowOff>
    </xdr:from>
    <xdr:to>
      <xdr:col>2</xdr:col>
      <xdr:colOff>1994368</xdr:colOff>
      <xdr:row>9</xdr:row>
      <xdr:rowOff>201238</xdr:rowOff>
    </xdr:to>
    <xdr:pic>
      <xdr:nvPicPr>
        <xdr:cNvPr id="15" name="Imagem 14">
          <a:hlinkClick xmlns:r="http://schemas.openxmlformats.org/officeDocument/2006/relationships" r:id="rId9" tooltip="Clique aqui para pesquisar pelos dados do seu município."/>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54081" y="1117643"/>
          <a:ext cx="1723655" cy="547437"/>
        </a:xfrm>
        <a:prstGeom prst="rect">
          <a:avLst/>
        </a:prstGeom>
      </xdr:spPr>
    </xdr:pic>
    <xdr:clientData/>
  </xdr:twoCellAnchor>
  <xdr:twoCellAnchor>
    <xdr:from>
      <xdr:col>2</xdr:col>
      <xdr:colOff>803654</xdr:colOff>
      <xdr:row>5</xdr:row>
      <xdr:rowOff>70184</xdr:rowOff>
    </xdr:from>
    <xdr:to>
      <xdr:col>2</xdr:col>
      <xdr:colOff>1349205</xdr:colOff>
      <xdr:row>8</xdr:row>
      <xdr:rowOff>33673</xdr:rowOff>
    </xdr:to>
    <xdr:pic>
      <xdr:nvPicPr>
        <xdr:cNvPr id="16" name="Imagem 15">
          <a:hlinkClick xmlns:r="http://schemas.openxmlformats.org/officeDocument/2006/relationships" r:id="rId9" tooltip="Clique aqui para pesquisar pelos dados do seu município."/>
        </xdr:cNvPr>
        <xdr:cNvPicPr>
          <a:picLocks noChangeAspect="1"/>
        </xdr:cNvPicPr>
      </xdr:nvPicPr>
      <xdr:blipFill rotWithShape="1">
        <a:blip xmlns:r="http://schemas.openxmlformats.org/officeDocument/2006/relationships" r:embed="rId11"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2">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2087022" y="872289"/>
          <a:ext cx="545551" cy="384595"/>
        </a:xfrm>
        <a:prstGeom prst="rect">
          <a:avLst/>
        </a:prstGeom>
      </xdr:spPr>
    </xdr:pic>
    <xdr:clientData/>
  </xdr:twoCellAnchor>
  <xdr:twoCellAnchor editAs="oneCell">
    <xdr:from>
      <xdr:col>3</xdr:col>
      <xdr:colOff>10026</xdr:colOff>
      <xdr:row>872</xdr:row>
      <xdr:rowOff>20058</xdr:rowOff>
    </xdr:from>
    <xdr:to>
      <xdr:col>7</xdr:col>
      <xdr:colOff>160026</xdr:colOff>
      <xdr:row>877</xdr:row>
      <xdr:rowOff>55468</xdr:rowOff>
    </xdr:to>
    <xdr:pic>
      <xdr:nvPicPr>
        <xdr:cNvPr id="5" name="Imagem 4"/>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22739"/>
        <a:stretch/>
      </xdr:blipFill>
      <xdr:spPr>
        <a:xfrm>
          <a:off x="3499184" y="165775111"/>
          <a:ext cx="3960000" cy="987910"/>
        </a:xfrm>
        <a:prstGeom prst="rect">
          <a:avLst/>
        </a:prstGeom>
      </xdr:spPr>
    </xdr:pic>
    <xdr:clientData/>
  </xdr:twoCellAnchor>
  <xdr:twoCellAnchor editAs="oneCell">
    <xdr:from>
      <xdr:col>2</xdr:col>
      <xdr:colOff>1844846</xdr:colOff>
      <xdr:row>1</xdr:row>
      <xdr:rowOff>120317</xdr:rowOff>
    </xdr:from>
    <xdr:to>
      <xdr:col>3</xdr:col>
      <xdr:colOff>77932</xdr:colOff>
      <xdr:row>3</xdr:row>
      <xdr:rowOff>184288</xdr:rowOff>
    </xdr:to>
    <xdr:pic>
      <xdr:nvPicPr>
        <xdr:cNvPr id="6" name="Imagem 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28214" y="150396"/>
          <a:ext cx="438876" cy="44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371475</xdr:colOff>
      <xdr:row>7</xdr:row>
      <xdr:rowOff>152400</xdr:rowOff>
    </xdr:from>
    <xdr:to>
      <xdr:col>8</xdr:col>
      <xdr:colOff>190130</xdr:colOff>
      <xdr:row>9</xdr:row>
      <xdr:rowOff>190500</xdr:rowOff>
    </xdr:to>
    <xdr:pic>
      <xdr:nvPicPr>
        <xdr:cNvPr id="2" name="Imagem 1">
          <a:hlinkClick xmlns:r="http://schemas.openxmlformats.org/officeDocument/2006/relationships" r:id="rId1" tooltip="Voltar para página principal"/>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5125" y="1143000"/>
          <a:ext cx="1723655" cy="542925"/>
        </a:xfrm>
        <a:prstGeom prst="rect">
          <a:avLst/>
        </a:prstGeom>
      </xdr:spPr>
    </xdr:pic>
    <xdr:clientData/>
  </xdr:twoCellAnchor>
  <xdr:twoCellAnchor editAs="oneCell">
    <xdr:from>
      <xdr:col>0</xdr:col>
      <xdr:colOff>56030</xdr:colOff>
      <xdr:row>1</xdr:row>
      <xdr:rowOff>44824</xdr:rowOff>
    </xdr:from>
    <xdr:to>
      <xdr:col>2</xdr:col>
      <xdr:colOff>248640</xdr:colOff>
      <xdr:row>4</xdr:row>
      <xdr:rowOff>134471</xdr:rowOff>
    </xdr:to>
    <xdr:pic>
      <xdr:nvPicPr>
        <xdr:cNvPr id="3" name="Imagem 2"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3</xdr:col>
      <xdr:colOff>0</xdr:colOff>
      <xdr:row>10</xdr:row>
      <xdr:rowOff>95250</xdr:rowOff>
    </xdr:from>
    <xdr:to>
      <xdr:col>6</xdr:col>
      <xdr:colOff>752475</xdr:colOff>
      <xdr:row>11</xdr:row>
      <xdr:rowOff>123825</xdr:rowOff>
    </xdr:to>
    <xdr:sp macro="" textlink="">
      <xdr:nvSpPr>
        <xdr:cNvPr id="6" name="Retângulo de cantos arredondados 5"/>
        <xdr:cNvSpPr/>
      </xdr:nvSpPr>
      <xdr:spPr>
        <a:xfrm>
          <a:off x="3486150" y="1828800"/>
          <a:ext cx="3609975" cy="2667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rgbClr val="C00000"/>
              </a:solidFill>
            </a:rPr>
            <a:t>Informe o</a:t>
          </a:r>
          <a:r>
            <a:rPr lang="pt-BR" sz="1200" b="1" baseline="0">
              <a:solidFill>
                <a:srgbClr val="C00000"/>
              </a:solidFill>
            </a:rPr>
            <a:t> município para o qual deseja informações</a:t>
          </a:r>
          <a:endParaRPr lang="pt-BR" sz="1200" b="1">
            <a:solidFill>
              <a:srgbClr val="C00000"/>
            </a:solidFill>
          </a:endParaRPr>
        </a:p>
      </xdr:txBody>
    </xdr:sp>
    <xdr:clientData/>
  </xdr:twoCellAnchor>
  <xdr:twoCellAnchor>
    <xdr:from>
      <xdr:col>7</xdr:col>
      <xdr:colOff>714373</xdr:colOff>
      <xdr:row>10</xdr:row>
      <xdr:rowOff>238124</xdr:rowOff>
    </xdr:from>
    <xdr:to>
      <xdr:col>15</xdr:col>
      <xdr:colOff>1019174</xdr:colOff>
      <xdr:row>27</xdr:row>
      <xdr:rowOff>47625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266700</xdr:colOff>
      <xdr:row>6</xdr:row>
      <xdr:rowOff>0</xdr:rowOff>
    </xdr:from>
    <xdr:to>
      <xdr:col>13</xdr:col>
      <xdr:colOff>809625</xdr:colOff>
      <xdr:row>9</xdr:row>
      <xdr:rowOff>114300</xdr:rowOff>
    </xdr:to>
    <xdr:sp macro="" textlink="">
      <xdr:nvSpPr>
        <xdr:cNvPr id="8" name="Text Box 7"/>
        <xdr:cNvSpPr txBox="1">
          <a:spLocks noChangeArrowheads="1"/>
        </xdr:cNvSpPr>
      </xdr:nvSpPr>
      <xdr:spPr bwMode="auto">
        <a:xfrm>
          <a:off x="8515350" y="990600"/>
          <a:ext cx="5534025" cy="619125"/>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pt-BR" sz="1050" b="0" i="1" u="none" strike="noStrike" baseline="0">
              <a:solidFill>
                <a:schemeClr val="tx1">
                  <a:lumMod val="75000"/>
                  <a:lumOff val="25000"/>
                </a:schemeClr>
              </a:solidFill>
              <a:latin typeface="Calibri"/>
            </a:rPr>
            <a:t>Utilize esta aba para pesquisar pelas informações de um município específico. Você pode pesquisar pelo nome, pelo código da Secretaria de Estado da Fazenda (SEF) ou pelo código do Instituto Brasileiro de Geografia e Estatística (IBGE)</a:t>
          </a:r>
        </a:p>
      </xdr:txBody>
    </xdr:sp>
    <xdr:clientData/>
  </xdr:twoCellAnchor>
  <xdr:twoCellAnchor>
    <xdr:from>
      <xdr:col>15</xdr:col>
      <xdr:colOff>168276</xdr:colOff>
      <xdr:row>5</xdr:row>
      <xdr:rowOff>85725</xdr:rowOff>
    </xdr:from>
    <xdr:to>
      <xdr:col>15</xdr:col>
      <xdr:colOff>897322</xdr:colOff>
      <xdr:row>9</xdr:row>
      <xdr:rowOff>47625</xdr:rowOff>
    </xdr:to>
    <xdr:grpSp>
      <xdr:nvGrpSpPr>
        <xdr:cNvPr id="9" name="Grupo 8">
          <a:hlinkClick xmlns:r="http://schemas.openxmlformats.org/officeDocument/2006/relationships" r:id="rId6" tooltip="Voltar para página principal"/>
        </xdr:cNvPr>
        <xdr:cNvGrpSpPr/>
      </xdr:nvGrpSpPr>
      <xdr:grpSpPr>
        <a:xfrm>
          <a:off x="15446376" y="885825"/>
          <a:ext cx="729046" cy="657225"/>
          <a:chOff x="14903450" y="1002506"/>
          <a:chExt cx="803275" cy="721518"/>
        </a:xfrm>
      </xdr:grpSpPr>
      <xdr:sp macro="" textlink="">
        <xdr:nvSpPr>
          <xdr:cNvPr id="10" name="Retângulo de cantos arredondados 9"/>
          <xdr:cNvSpPr/>
        </xdr:nvSpPr>
        <xdr:spPr>
          <a:xfrm>
            <a:off x="14903450" y="1409699"/>
            <a:ext cx="803275" cy="314325"/>
          </a:xfrm>
          <a:prstGeom prst="roundRect">
            <a:avLst/>
          </a:prstGeom>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pt-BR" sz="1400" b="0" i="0">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0" scaled="1"/>
                  <a:tileRect/>
                </a:gradFill>
                <a:latin typeface="Kalam" panose="02000000000000000000" pitchFamily="2" charset="0"/>
                <a:ea typeface="Comspot" pitchFamily="34" charset="0"/>
                <a:cs typeface="Kalam" panose="02000000000000000000" pitchFamily="2" charset="0"/>
              </a:rPr>
              <a:t>Voltar</a:t>
            </a:r>
          </a:p>
        </xdr:txBody>
      </xdr:sp>
      <xdr:pic>
        <xdr:nvPicPr>
          <xdr:cNvPr id="11" name="Imagem 10"/>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8">
                    <a14:imgEffect>
                      <a14:artisticPlasticWrap/>
                    </a14:imgEffect>
                  </a14:imgLayer>
                </a14:imgProps>
              </a:ext>
              <a:ext uri="{28A0092B-C50C-407E-A947-70E740481C1C}">
                <a14:useLocalDpi xmlns:a14="http://schemas.microsoft.com/office/drawing/2010/main" val="0"/>
              </a:ext>
            </a:extLst>
          </a:blip>
          <a:stretch>
            <a:fillRect/>
          </a:stretch>
        </xdr:blipFill>
        <xdr:spPr>
          <a:xfrm>
            <a:off x="15078075" y="1002506"/>
            <a:ext cx="447675" cy="46120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7</xdr:row>
      <xdr:rowOff>28575</xdr:rowOff>
    </xdr:from>
    <xdr:to>
      <xdr:col>12</xdr:col>
      <xdr:colOff>47625</xdr:colOff>
      <xdr:row>26</xdr:row>
      <xdr:rowOff>123824</xdr:rowOff>
    </xdr:to>
    <xdr:sp macro="" textlink="">
      <xdr:nvSpPr>
        <xdr:cNvPr id="2" name="Retângulo de cantos arredondados 1"/>
        <xdr:cNvSpPr/>
      </xdr:nvSpPr>
      <xdr:spPr>
        <a:xfrm>
          <a:off x="762000" y="1171575"/>
          <a:ext cx="6600825" cy="3714749"/>
        </a:xfrm>
        <a:prstGeom prst="roundRect">
          <a:avLst>
            <a:gd name="adj" fmla="val 3285"/>
          </a:avLst>
        </a:prstGeom>
        <a:solidFill>
          <a:schemeClr val="bg2"/>
        </a:solidFill>
        <a:ln w="19050">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561976</xdr:colOff>
      <xdr:row>5</xdr:row>
      <xdr:rowOff>47625</xdr:rowOff>
    </xdr:from>
    <xdr:to>
      <xdr:col>4</xdr:col>
      <xdr:colOff>219076</xdr:colOff>
      <xdr:row>9</xdr:row>
      <xdr:rowOff>28575</xdr:rowOff>
    </xdr:to>
    <xdr:sp macro="" textlink="">
      <xdr:nvSpPr>
        <xdr:cNvPr id="3" name="Retângulo de cantos arredondados 2"/>
        <xdr:cNvSpPr/>
      </xdr:nvSpPr>
      <xdr:spPr>
        <a:xfrm>
          <a:off x="1171576" y="809625"/>
          <a:ext cx="1485900" cy="742950"/>
        </a:xfrm>
        <a:prstGeom prst="roundRect">
          <a:avLst/>
        </a:prstGeom>
        <a:solidFill>
          <a:srgbClr val="ACD993"/>
        </a:solidFill>
        <a:ln>
          <a:solidFill>
            <a:srgbClr val="62AA2C"/>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pt-BR" sz="1200" b="1"/>
            <a:t>Como é feita a atualização dos dados?</a:t>
          </a:r>
        </a:p>
      </xdr:txBody>
    </xdr:sp>
    <xdr:clientData/>
  </xdr:twoCellAnchor>
  <xdr:twoCellAnchor>
    <xdr:from>
      <xdr:col>5</xdr:col>
      <xdr:colOff>247651</xdr:colOff>
      <xdr:row>5</xdr:row>
      <xdr:rowOff>47625</xdr:rowOff>
    </xdr:from>
    <xdr:to>
      <xdr:col>7</xdr:col>
      <xdr:colOff>514351</xdr:colOff>
      <xdr:row>9</xdr:row>
      <xdr:rowOff>28575</xdr:rowOff>
    </xdr:to>
    <xdr:sp macro="" textlink="">
      <xdr:nvSpPr>
        <xdr:cNvPr id="4" name="Retângulo de cantos arredondados 3"/>
        <xdr:cNvSpPr/>
      </xdr:nvSpPr>
      <xdr:spPr>
        <a:xfrm>
          <a:off x="3295651" y="809625"/>
          <a:ext cx="1485900" cy="742950"/>
        </a:xfrm>
        <a:prstGeom prst="roundRect">
          <a:avLst/>
        </a:prstGeom>
        <a:solidFill>
          <a:srgbClr val="56A2D6"/>
        </a:solidFill>
        <a:ln>
          <a:solidFill>
            <a:srgbClr val="2D73AD"/>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endParaRPr lang="pt-BR" sz="500" b="1"/>
        </a:p>
        <a:p>
          <a:pPr algn="ctr"/>
          <a:r>
            <a:rPr lang="pt-BR" sz="1200" b="1"/>
            <a:t>Quando é feita essa atualização?</a:t>
          </a:r>
        </a:p>
      </xdr:txBody>
    </xdr:sp>
    <xdr:clientData/>
  </xdr:twoCellAnchor>
  <xdr:twoCellAnchor>
    <xdr:from>
      <xdr:col>9</xdr:col>
      <xdr:colOff>1</xdr:colOff>
      <xdr:row>5</xdr:row>
      <xdr:rowOff>47625</xdr:rowOff>
    </xdr:from>
    <xdr:to>
      <xdr:col>11</xdr:col>
      <xdr:colOff>266701</xdr:colOff>
      <xdr:row>9</xdr:row>
      <xdr:rowOff>28575</xdr:rowOff>
    </xdr:to>
    <xdr:sp macro="" textlink="">
      <xdr:nvSpPr>
        <xdr:cNvPr id="5" name="Retângulo de cantos arredondados 4"/>
        <xdr:cNvSpPr/>
      </xdr:nvSpPr>
      <xdr:spPr>
        <a:xfrm>
          <a:off x="5486401" y="809625"/>
          <a:ext cx="1485900" cy="742950"/>
        </a:xfrm>
        <a:prstGeom prst="roundRect">
          <a:avLst/>
        </a:prstGeom>
        <a:solidFill>
          <a:srgbClr val="C39AD0"/>
        </a:solidFill>
        <a:ln>
          <a:solidFill>
            <a:srgbClr val="A06497"/>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pt-BR" sz="1200" b="1"/>
            <a:t>Como posso conferir o andamento do processo?</a:t>
          </a:r>
        </a:p>
      </xdr:txBody>
    </xdr:sp>
    <xdr:clientData/>
  </xdr:twoCellAnchor>
  <xdr:twoCellAnchor>
    <xdr:from>
      <xdr:col>2</xdr:col>
      <xdr:colOff>561975</xdr:colOff>
      <xdr:row>9</xdr:row>
      <xdr:rowOff>123824</xdr:rowOff>
    </xdr:from>
    <xdr:to>
      <xdr:col>3</xdr:col>
      <xdr:colOff>219075</xdr:colOff>
      <xdr:row>11</xdr:row>
      <xdr:rowOff>38099</xdr:rowOff>
    </xdr:to>
    <xdr:sp macro="" textlink="">
      <xdr:nvSpPr>
        <xdr:cNvPr id="6" name="Seta para baixo 5"/>
        <xdr:cNvSpPr/>
      </xdr:nvSpPr>
      <xdr:spPr>
        <a:xfrm>
          <a:off x="1781175" y="1647824"/>
          <a:ext cx="266700" cy="295275"/>
        </a:xfrm>
        <a:prstGeom prst="downArrow">
          <a:avLst/>
        </a:prstGeom>
        <a:solidFill>
          <a:srgbClr val="ACD993"/>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247650</xdr:colOff>
      <xdr:row>9</xdr:row>
      <xdr:rowOff>123824</xdr:rowOff>
    </xdr:from>
    <xdr:to>
      <xdr:col>6</xdr:col>
      <xdr:colOff>514350</xdr:colOff>
      <xdr:row>11</xdr:row>
      <xdr:rowOff>38099</xdr:rowOff>
    </xdr:to>
    <xdr:sp macro="" textlink="">
      <xdr:nvSpPr>
        <xdr:cNvPr id="7" name="Seta para baixo 6"/>
        <xdr:cNvSpPr/>
      </xdr:nvSpPr>
      <xdr:spPr>
        <a:xfrm>
          <a:off x="3905250" y="1647824"/>
          <a:ext cx="266700" cy="295275"/>
        </a:xfrm>
        <a:prstGeom prst="downArrow">
          <a:avLst/>
        </a:prstGeom>
        <a:solidFill>
          <a:srgbClr val="56A2D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9</xdr:row>
      <xdr:rowOff>123824</xdr:rowOff>
    </xdr:from>
    <xdr:to>
      <xdr:col>10</xdr:col>
      <xdr:colOff>276225</xdr:colOff>
      <xdr:row>11</xdr:row>
      <xdr:rowOff>38099</xdr:rowOff>
    </xdr:to>
    <xdr:sp macro="" textlink="">
      <xdr:nvSpPr>
        <xdr:cNvPr id="8" name="Seta para baixo 7"/>
        <xdr:cNvSpPr/>
      </xdr:nvSpPr>
      <xdr:spPr>
        <a:xfrm>
          <a:off x="6105525" y="1647824"/>
          <a:ext cx="266700" cy="295275"/>
        </a:xfrm>
        <a:prstGeom prst="downArrow">
          <a:avLst/>
        </a:prstGeom>
        <a:solidFill>
          <a:srgbClr val="C39AD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285750</xdr:colOff>
      <xdr:row>11</xdr:row>
      <xdr:rowOff>152400</xdr:rowOff>
    </xdr:from>
    <xdr:to>
      <xdr:col>4</xdr:col>
      <xdr:colOff>333375</xdr:colOff>
      <xdr:row>26</xdr:row>
      <xdr:rowOff>85725</xdr:rowOff>
    </xdr:to>
    <xdr:sp macro="" textlink="">
      <xdr:nvSpPr>
        <xdr:cNvPr id="9" name="Retângulo 8"/>
        <xdr:cNvSpPr/>
      </xdr:nvSpPr>
      <xdr:spPr>
        <a:xfrm>
          <a:off x="895350" y="2057400"/>
          <a:ext cx="1876425" cy="2790825"/>
        </a:xfrm>
        <a:prstGeom prst="rect">
          <a:avLst/>
        </a:prstGeom>
        <a:noFill/>
        <a:ln w="19050">
          <a:noFill/>
          <a:prstDash val="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200" i="1">
              <a:solidFill>
                <a:schemeClr val="tx1">
                  <a:lumMod val="65000"/>
                  <a:lumOff val="35000"/>
                </a:schemeClr>
              </a:solidFill>
            </a:rPr>
            <a:t>A SEF MG publica mensalmente o</a:t>
          </a:r>
          <a:r>
            <a:rPr lang="pt-BR" sz="1200" i="1" baseline="0">
              <a:solidFill>
                <a:schemeClr val="tx1">
                  <a:lumMod val="65000"/>
                  <a:lumOff val="35000"/>
                </a:schemeClr>
              </a:solidFill>
            </a:rPr>
            <a:t> balanço dos valores efetivamente repassados a cada município no mês anterior, com base na arrecadação efetiva e no índice de participação publicado pela Fundação João Pinheiro. Somente após a publicação desses valores a FJP calcula o montante relacionado a cada critério.</a:t>
          </a:r>
          <a:endParaRPr lang="pt-BR" sz="1200" i="1">
            <a:solidFill>
              <a:schemeClr val="tx1">
                <a:lumMod val="65000"/>
                <a:lumOff val="35000"/>
              </a:schemeClr>
            </a:solidFill>
          </a:endParaRPr>
        </a:p>
      </xdr:txBody>
    </xdr:sp>
    <xdr:clientData/>
  </xdr:twoCellAnchor>
  <xdr:twoCellAnchor>
    <xdr:from>
      <xdr:col>5</xdr:col>
      <xdr:colOff>133350</xdr:colOff>
      <xdr:row>11</xdr:row>
      <xdr:rowOff>152400</xdr:rowOff>
    </xdr:from>
    <xdr:to>
      <xdr:col>8</xdr:col>
      <xdr:colOff>28575</xdr:colOff>
      <xdr:row>26</xdr:row>
      <xdr:rowOff>85725</xdr:rowOff>
    </xdr:to>
    <xdr:sp macro="" textlink="">
      <xdr:nvSpPr>
        <xdr:cNvPr id="10" name="Retângulo 9"/>
        <xdr:cNvSpPr/>
      </xdr:nvSpPr>
      <xdr:spPr>
        <a:xfrm>
          <a:off x="3181350" y="2057400"/>
          <a:ext cx="1724025" cy="2790825"/>
        </a:xfrm>
        <a:prstGeom prst="rect">
          <a:avLst/>
        </a:prstGeom>
        <a:noFill/>
        <a:ln w="19050">
          <a:no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i="1">
              <a:solidFill>
                <a:schemeClr val="tx1">
                  <a:lumMod val="65000"/>
                  <a:lumOff val="35000"/>
                </a:schemeClr>
              </a:solidFill>
            </a:rPr>
            <a:t>Geralmente a SEF MG publica uma portaria com</a:t>
          </a:r>
          <a:r>
            <a:rPr lang="pt-BR" sz="1200" i="1" baseline="0">
              <a:solidFill>
                <a:schemeClr val="tx1">
                  <a:lumMod val="65000"/>
                  <a:lumOff val="35000"/>
                </a:schemeClr>
              </a:solidFill>
            </a:rPr>
            <a:t> os dados relativos às transferências na terceira ou quarta semana do mês subsequente. Após essa publicação, a FJP tarda cerca de 5 dias úteis para atualizar os cálculos por critério e publicá-los no site da Lei Robin Hood.</a:t>
          </a:r>
          <a:endParaRPr lang="pt-BR" sz="1200" i="1">
            <a:solidFill>
              <a:schemeClr val="tx1">
                <a:lumMod val="65000"/>
                <a:lumOff val="35000"/>
              </a:schemeClr>
            </a:solidFill>
          </a:endParaRPr>
        </a:p>
      </xdr:txBody>
    </xdr:sp>
    <xdr:clientData/>
  </xdr:twoCellAnchor>
  <xdr:twoCellAnchor>
    <xdr:from>
      <xdr:col>8</xdr:col>
      <xdr:colOff>533400</xdr:colOff>
      <xdr:row>11</xdr:row>
      <xdr:rowOff>152400</xdr:rowOff>
    </xdr:from>
    <xdr:to>
      <xdr:col>11</xdr:col>
      <xdr:colOff>428625</xdr:colOff>
      <xdr:row>26</xdr:row>
      <xdr:rowOff>85725</xdr:rowOff>
    </xdr:to>
    <xdr:sp macro="" textlink="">
      <xdr:nvSpPr>
        <xdr:cNvPr id="11" name="Retângulo 10"/>
        <xdr:cNvSpPr/>
      </xdr:nvSpPr>
      <xdr:spPr>
        <a:xfrm>
          <a:off x="5410200" y="2057400"/>
          <a:ext cx="1724025" cy="2790825"/>
        </a:xfrm>
        <a:prstGeom prst="rect">
          <a:avLst/>
        </a:prstGeom>
        <a:noFill/>
        <a:ln w="19050">
          <a:no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200" i="1">
              <a:solidFill>
                <a:schemeClr val="tx1">
                  <a:lumMod val="65000"/>
                  <a:lumOff val="35000"/>
                </a:schemeClr>
              </a:solidFill>
            </a:rPr>
            <a:t>Consulte na página da SEF</a:t>
          </a:r>
          <a:r>
            <a:rPr lang="pt-BR" sz="1200" i="1" baseline="0">
              <a:solidFill>
                <a:schemeClr val="tx1">
                  <a:lumMod val="65000"/>
                  <a:lumOff val="35000"/>
                </a:schemeClr>
              </a:solidFill>
            </a:rPr>
            <a:t> se já foi disponibilizada a portaria com os repasses do mês desejado, clicando no link abaixo. Lembre-se de que os dados desta planilha serão atualizados alguns dias após a portaria.</a:t>
          </a:r>
          <a:endParaRPr lang="pt-BR" sz="1200" i="1">
            <a:solidFill>
              <a:schemeClr val="tx1">
                <a:lumMod val="65000"/>
                <a:lumOff val="35000"/>
              </a:schemeClr>
            </a:solidFill>
          </a:endParaRPr>
        </a:p>
      </xdr:txBody>
    </xdr:sp>
    <xdr:clientData/>
  </xdr:twoCellAnchor>
  <xdr:twoCellAnchor editAs="oneCell">
    <xdr:from>
      <xdr:col>9</xdr:col>
      <xdr:colOff>152400</xdr:colOff>
      <xdr:row>22</xdr:row>
      <xdr:rowOff>149160</xdr:rowOff>
    </xdr:from>
    <xdr:to>
      <xdr:col>11</xdr:col>
      <xdr:colOff>180975</xdr:colOff>
      <xdr:row>24</xdr:row>
      <xdr:rowOff>158685</xdr:rowOff>
    </xdr:to>
    <xdr:pic>
      <xdr:nvPicPr>
        <xdr:cNvPr id="12" name="Imagem 1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8800" y="4149660"/>
          <a:ext cx="1247775" cy="390525"/>
        </a:xfrm>
        <a:prstGeom prst="rect">
          <a:avLst/>
        </a:prstGeom>
      </xdr:spPr>
    </xdr:pic>
    <xdr:clientData/>
  </xdr:twoCellAnchor>
  <xdr:twoCellAnchor>
    <xdr:from>
      <xdr:col>5</xdr:col>
      <xdr:colOff>371474</xdr:colOff>
      <xdr:row>28</xdr:row>
      <xdr:rowOff>95250</xdr:rowOff>
    </xdr:from>
    <xdr:to>
      <xdr:col>7</xdr:col>
      <xdr:colOff>438149</xdr:colOff>
      <xdr:row>31</xdr:row>
      <xdr:rowOff>28014</xdr:rowOff>
    </xdr:to>
    <xdr:sp macro="" textlink="">
      <xdr:nvSpPr>
        <xdr:cNvPr id="13" name="Retângulo de cantos arredondados 12">
          <a:hlinkClick xmlns:r="http://schemas.openxmlformats.org/officeDocument/2006/relationships" r:id="rId3"/>
        </xdr:cNvPr>
        <xdr:cNvSpPr/>
      </xdr:nvSpPr>
      <xdr:spPr>
        <a:xfrm>
          <a:off x="3419474" y="5238750"/>
          <a:ext cx="1285875" cy="50426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Voltar à página inicial</a:t>
          </a:r>
        </a:p>
      </xdr:txBody>
    </xdr:sp>
    <xdr:clientData/>
  </xdr:twoCellAnchor>
  <xdr:twoCellAnchor>
    <xdr:from>
      <xdr:col>2</xdr:col>
      <xdr:colOff>28575</xdr:colOff>
      <xdr:row>1</xdr:row>
      <xdr:rowOff>19051</xdr:rowOff>
    </xdr:from>
    <xdr:to>
      <xdr:col>8</xdr:col>
      <xdr:colOff>200025</xdr:colOff>
      <xdr:row>4</xdr:row>
      <xdr:rowOff>76201</xdr:rowOff>
    </xdr:to>
    <xdr:sp macro="" textlink="">
      <xdr:nvSpPr>
        <xdr:cNvPr id="14" name="Retângulo de cantos arredondados 13"/>
        <xdr:cNvSpPr/>
      </xdr:nvSpPr>
      <xdr:spPr>
        <a:xfrm>
          <a:off x="1247775" y="209551"/>
          <a:ext cx="3829050" cy="438150"/>
        </a:xfrm>
        <a:prstGeom prst="round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pt-BR" sz="1600" b="1">
              <a:solidFill>
                <a:schemeClr val="tx1">
                  <a:lumMod val="75000"/>
                  <a:lumOff val="25000"/>
                </a:schemeClr>
              </a:solidFill>
            </a:rPr>
            <a:t>Fluxo de atualização dos dados</a:t>
          </a:r>
        </a:p>
      </xdr:txBody>
    </xdr:sp>
    <xdr:clientData/>
  </xdr:twoCellAnchor>
  <xdr:twoCellAnchor editAs="oneCell">
    <xdr:from>
      <xdr:col>1</xdr:col>
      <xdr:colOff>133350</xdr:colOff>
      <xdr:row>0</xdr:row>
      <xdr:rowOff>171450</xdr:rowOff>
    </xdr:from>
    <xdr:to>
      <xdr:col>2</xdr:col>
      <xdr:colOff>42208</xdr:colOff>
      <xdr:row>3</xdr:row>
      <xdr:rowOff>31998</xdr:rowOff>
    </xdr:to>
    <xdr:pic>
      <xdr:nvPicPr>
        <xdr:cNvPr id="15" name="Imagem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950" y="171450"/>
          <a:ext cx="518458" cy="432048"/>
        </a:xfrm>
        <a:prstGeom prst="rect">
          <a:avLst/>
        </a:prstGeom>
      </xdr:spPr>
    </xdr:pic>
    <xdr:clientData/>
  </xdr:twoCellAnchor>
</xdr:wsDr>
</file>

<file path=xl/tables/table1.xml><?xml version="1.0" encoding="utf-8"?>
<table xmlns="http://schemas.openxmlformats.org/spreadsheetml/2006/main" id="1" name="Tabela1" displayName="Tabela1" ref="A11:P866" headerRowDxfId="35" dataDxfId="34" tableBorderDxfId="33" headerRowCellStyle="Normal_VAF" dataCellStyle="Vírgula">
  <tableColumns count="16">
    <tableColumn id="1" name="IBGE" totalsRowLabel="Total" dataDxfId="32" totalsRowDxfId="31" dataCellStyle="Vírgula"/>
    <tableColumn id="2" name="SEF" dataDxfId="30" totalsRowDxfId="29" dataCellStyle="Vírgula"/>
    <tableColumn id="3" name="MUNICÍPIO" dataDxfId="28" totalsRowDxfId="27" dataCellStyle="Vírgula"/>
    <tableColumn id="4" name="JANEIRO" dataDxfId="26" totalsRowDxfId="25" dataCellStyle="Vírgula"/>
    <tableColumn id="5" name="FEVEREIRO" dataDxfId="24" totalsRowDxfId="23" dataCellStyle="Vírgula"/>
    <tableColumn id="6" name="MARÇO" dataDxfId="22" totalsRowDxfId="21" dataCellStyle="Vírgula"/>
    <tableColumn id="7" name="ABRIL" dataDxfId="20" totalsRowDxfId="19" dataCellStyle="Vírgula"/>
    <tableColumn id="8" name="MAIO" dataDxfId="18" totalsRowDxfId="17" dataCellStyle="Vírgula"/>
    <tableColumn id="9" name="JUNHO" dataDxfId="16" totalsRowDxfId="15" dataCellStyle="Vírgula"/>
    <tableColumn id="10" name="JULHO" dataDxfId="14" totalsRowDxfId="13" dataCellStyle="Vírgula"/>
    <tableColumn id="11" name="AGOSTO" dataDxfId="12" totalsRowDxfId="11" dataCellStyle="Vírgula"/>
    <tableColumn id="12" name="SETEMBRO" dataDxfId="10" totalsRowDxfId="9" dataCellStyle="Vírgula"/>
    <tableColumn id="13" name="OUTUBRO" dataDxfId="8" totalsRowDxfId="7" dataCellStyle="Vírgula"/>
    <tableColumn id="14" name="NOVEMBRO" dataDxfId="6" totalsRowDxfId="5" dataCellStyle="Vírgula"/>
    <tableColumn id="15" name="DEZEMBRO" dataDxfId="0" totalsRowDxfId="4" dataCellStyle="Vírgula"/>
    <tableColumn id="16" name="TOTAL" totalsRowFunction="count" dataDxfId="3" totalsRowDxfId="2">
      <calculatedColumnFormula>SUM(D12:O12)</calculatedColumnFormula>
    </tableColumn>
  </tableColumns>
  <tableStyleInfo name="TableStyleDark10" showFirstColumn="1" showLastColumn="1" showRowStripes="1" showColumnStripes="0"/>
</table>
</file>

<file path=xl/theme/theme1.xml><?xml version="1.0" encoding="utf-8"?>
<a:theme xmlns:a="http://schemas.openxmlformats.org/drawingml/2006/main" name="Tema do Office">
  <a:themeElements>
    <a:clrScheme name="Viagem">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2"/>
  <sheetViews>
    <sheetView tabSelected="1"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activeCell="A12" sqref="A12"/>
    </sheetView>
  </sheetViews>
  <sheetFormatPr defaultRowHeight="15"/>
  <cols>
    <col min="1" max="1" width="12.7109375" style="1" customWidth="1"/>
    <col min="2" max="2" width="6.42578125" style="1" customWidth="1"/>
    <col min="3" max="3" width="33.140625" style="1" bestFit="1" customWidth="1"/>
    <col min="4"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9" ht="2.25" customHeight="1"/>
    <row r="2" spans="1:19">
      <c r="A2" s="22"/>
      <c r="B2" s="22"/>
      <c r="C2" s="22"/>
      <c r="D2" s="22"/>
      <c r="E2" s="22"/>
      <c r="F2" s="22"/>
      <c r="G2" s="22"/>
      <c r="H2" s="22"/>
      <c r="I2" s="22"/>
      <c r="J2" s="23"/>
      <c r="K2" s="23"/>
      <c r="L2" s="22"/>
      <c r="M2" s="23"/>
      <c r="N2" s="22"/>
      <c r="O2" s="22"/>
      <c r="P2" s="22"/>
    </row>
    <row r="3" spans="1:19" ht="15" customHeight="1">
      <c r="A3" s="22"/>
      <c r="B3" s="22"/>
      <c r="C3" s="22"/>
      <c r="D3" s="22"/>
      <c r="E3" s="22"/>
      <c r="F3" s="22"/>
      <c r="G3" s="22"/>
      <c r="H3" s="22"/>
      <c r="I3" s="96" t="s">
        <v>15</v>
      </c>
      <c r="J3" s="97" t="s">
        <v>27</v>
      </c>
      <c r="K3" s="98"/>
      <c r="L3" s="95" t="s">
        <v>898</v>
      </c>
      <c r="M3" s="93" t="s">
        <v>39</v>
      </c>
      <c r="N3" s="22"/>
      <c r="O3" s="22"/>
      <c r="P3" s="22"/>
    </row>
    <row r="4" spans="1:19" ht="15" customHeight="1">
      <c r="A4" s="22"/>
      <c r="B4" s="22"/>
      <c r="C4" s="22"/>
      <c r="D4" s="22"/>
      <c r="E4" s="22"/>
      <c r="F4" s="22"/>
      <c r="G4" s="22"/>
      <c r="H4" s="22"/>
      <c r="I4" s="96"/>
      <c r="J4" s="99"/>
      <c r="K4" s="100"/>
      <c r="L4" s="95"/>
      <c r="M4" s="94"/>
      <c r="N4" s="22"/>
      <c r="O4" s="22"/>
      <c r="P4" s="22"/>
    </row>
    <row r="5" spans="1:19" ht="15.75" thickBot="1">
      <c r="A5" s="24"/>
      <c r="B5" s="24"/>
      <c r="C5" s="24"/>
      <c r="D5" s="24"/>
      <c r="E5" s="24"/>
      <c r="F5" s="24"/>
      <c r="G5" s="24"/>
      <c r="H5" s="24"/>
      <c r="I5" s="24"/>
      <c r="J5" s="25"/>
      <c r="K5" s="25"/>
      <c r="L5" s="26"/>
      <c r="M5" s="25"/>
      <c r="N5" s="24"/>
      <c r="O5" s="24"/>
      <c r="P5" s="24"/>
    </row>
    <row r="6" spans="1:19" ht="15" customHeight="1">
      <c r="A6" s="20" t="s">
        <v>899</v>
      </c>
      <c r="B6" s="20"/>
      <c r="C6" s="20"/>
      <c r="D6" s="21"/>
      <c r="E6" s="21"/>
      <c r="F6" s="20"/>
      <c r="G6" s="20"/>
      <c r="H6" s="20"/>
      <c r="I6" s="20"/>
      <c r="J6" s="20"/>
      <c r="K6" s="20"/>
      <c r="L6" s="20"/>
      <c r="M6" s="20"/>
      <c r="N6" s="20"/>
      <c r="O6" s="20"/>
      <c r="P6" s="34" t="str">
        <f>J3</f>
        <v>Valor Líquido + Compensações</v>
      </c>
    </row>
    <row r="7" spans="1:19" ht="15" hidden="1" customHeight="1"/>
    <row r="8" spans="1:19" ht="18">
      <c r="A8" s="91" t="s">
        <v>918</v>
      </c>
      <c r="B8" s="91"/>
      <c r="C8" s="91"/>
      <c r="D8" s="91"/>
      <c r="E8" s="91"/>
      <c r="F8" s="91"/>
      <c r="G8" s="91"/>
      <c r="H8" s="91"/>
      <c r="I8" s="91"/>
      <c r="J8" s="91"/>
      <c r="K8" s="91"/>
      <c r="L8" s="91"/>
      <c r="M8" s="91"/>
      <c r="N8" s="91"/>
      <c r="O8" s="91"/>
      <c r="P8" s="91"/>
    </row>
    <row r="9" spans="1:19" ht="18.75" customHeight="1">
      <c r="A9" s="101" t="str">
        <f>"Estimativa de valor repassado pelo critério "&amp;J3&amp;" até "&amp;M3&amp;" de 2022"</f>
        <v>Estimativa de valor repassado pelo critério Valor Líquido + Compensações até Dezembro de 2022</v>
      </c>
      <c r="B9" s="101"/>
      <c r="C9" s="101"/>
      <c r="D9" s="101"/>
      <c r="E9" s="101"/>
      <c r="F9" s="101"/>
      <c r="G9" s="101"/>
      <c r="H9" s="101"/>
      <c r="I9" s="101"/>
      <c r="J9" s="101"/>
      <c r="K9" s="101"/>
      <c r="L9" s="101"/>
      <c r="M9" s="101"/>
      <c r="N9" s="101"/>
      <c r="O9" s="101"/>
      <c r="P9" s="101"/>
    </row>
    <row r="10" spans="1:19" ht="18.75" customHeight="1">
      <c r="A10" s="90" t="s">
        <v>901</v>
      </c>
      <c r="B10" s="90"/>
      <c r="C10" s="90"/>
      <c r="D10" s="90"/>
      <c r="E10" s="90"/>
      <c r="F10" s="90"/>
      <c r="G10" s="90"/>
      <c r="H10" s="90"/>
      <c r="I10" s="90"/>
      <c r="J10" s="90"/>
      <c r="K10" s="90"/>
      <c r="L10" s="90"/>
      <c r="M10" s="90"/>
      <c r="N10" s="90"/>
      <c r="O10" s="90"/>
      <c r="P10" s="90"/>
    </row>
    <row r="11" spans="1:19" s="19" customFormat="1">
      <c r="A11" s="27" t="s">
        <v>14</v>
      </c>
      <c r="B11" s="27" t="s">
        <v>42</v>
      </c>
      <c r="C11" s="27" t="s">
        <v>2</v>
      </c>
      <c r="D11" s="27" t="s">
        <v>0</v>
      </c>
      <c r="E11" s="28" t="s">
        <v>3</v>
      </c>
      <c r="F11" s="29" t="s">
        <v>4</v>
      </c>
      <c r="G11" s="29" t="s">
        <v>5</v>
      </c>
      <c r="H11" s="29" t="s">
        <v>6</v>
      </c>
      <c r="I11" s="29" t="s">
        <v>7</v>
      </c>
      <c r="J11" s="29" t="s">
        <v>8</v>
      </c>
      <c r="K11" s="29" t="s">
        <v>9</v>
      </c>
      <c r="L11" s="29" t="s">
        <v>10</v>
      </c>
      <c r="M11" s="29" t="s">
        <v>11</v>
      </c>
      <c r="N11" s="29" t="s">
        <v>12</v>
      </c>
      <c r="O11" s="29" t="s">
        <v>13</v>
      </c>
      <c r="P11" s="32" t="s">
        <v>1</v>
      </c>
      <c r="R11" s="9" t="s">
        <v>40</v>
      </c>
      <c r="S11" s="9" t="s">
        <v>41</v>
      </c>
    </row>
    <row r="12" spans="1:19" s="2" customFormat="1">
      <c r="A12" s="14">
        <v>310010</v>
      </c>
      <c r="B12" s="14">
        <v>1</v>
      </c>
      <c r="C12" s="15" t="s">
        <v>521</v>
      </c>
      <c r="D12" s="30">
        <v>484756.69211387599</v>
      </c>
      <c r="E12" s="30">
        <v>434362.78191918001</v>
      </c>
      <c r="F12" s="30">
        <v>522930.190579516</v>
      </c>
      <c r="G12" s="30">
        <v>439824.71</v>
      </c>
      <c r="H12" s="30">
        <v>588192.52</v>
      </c>
      <c r="I12" s="30">
        <v>425430.99</v>
      </c>
      <c r="J12" s="30">
        <v>491415.9</v>
      </c>
      <c r="K12" s="30">
        <v>505238.82</v>
      </c>
      <c r="L12" s="30">
        <v>411820.47</v>
      </c>
      <c r="M12" s="30">
        <v>449900.99</v>
      </c>
      <c r="N12" s="30">
        <v>462473.17</v>
      </c>
      <c r="O12" s="30">
        <v>455736.60294721503</v>
      </c>
      <c r="P12" s="31">
        <f>SUM(D12:O12)</f>
        <v>5672083.8375597866</v>
      </c>
      <c r="R12" s="8" t="s">
        <v>19</v>
      </c>
      <c r="S12" s="10">
        <v>1</v>
      </c>
    </row>
    <row r="13" spans="1:19" s="2" customFormat="1">
      <c r="A13" s="14">
        <v>310020</v>
      </c>
      <c r="B13" s="14">
        <v>2</v>
      </c>
      <c r="C13" s="15" t="s">
        <v>557</v>
      </c>
      <c r="D13" s="30">
        <v>884841.54507207498</v>
      </c>
      <c r="E13" s="30">
        <v>798342.06487683603</v>
      </c>
      <c r="F13" s="30">
        <v>954133.33607654006</v>
      </c>
      <c r="G13" s="30">
        <v>799833.22</v>
      </c>
      <c r="H13" s="30">
        <v>1068033.51</v>
      </c>
      <c r="I13" s="30">
        <v>771253.52</v>
      </c>
      <c r="J13" s="30">
        <v>882568.16</v>
      </c>
      <c r="K13" s="30">
        <v>919011.01</v>
      </c>
      <c r="L13" s="30">
        <v>744779.26</v>
      </c>
      <c r="M13" s="30">
        <v>813635.84</v>
      </c>
      <c r="N13" s="30">
        <v>836352.59</v>
      </c>
      <c r="O13" s="30">
        <v>824169.45330553898</v>
      </c>
      <c r="P13" s="31">
        <f t="shared" ref="P13:P76" si="0">SUM(D13:O13)</f>
        <v>10296953.50933099</v>
      </c>
      <c r="R13" s="8" t="s">
        <v>29</v>
      </c>
      <c r="S13" s="10">
        <v>2</v>
      </c>
    </row>
    <row r="14" spans="1:19" s="2" customFormat="1">
      <c r="A14" s="14">
        <v>310030</v>
      </c>
      <c r="B14" s="14">
        <v>3</v>
      </c>
      <c r="C14" s="15" t="s">
        <v>43</v>
      </c>
      <c r="D14" s="30">
        <v>481252.38709404197</v>
      </c>
      <c r="E14" s="30">
        <v>435289.70927189098</v>
      </c>
      <c r="F14" s="30">
        <v>520350.98046241398</v>
      </c>
      <c r="G14" s="30">
        <v>438297.74</v>
      </c>
      <c r="H14" s="30">
        <v>582309.78</v>
      </c>
      <c r="I14" s="30">
        <v>423766.06</v>
      </c>
      <c r="J14" s="30">
        <v>482850.04</v>
      </c>
      <c r="K14" s="30">
        <v>501289.32</v>
      </c>
      <c r="L14" s="30">
        <v>404268.04</v>
      </c>
      <c r="M14" s="30">
        <v>441342.03</v>
      </c>
      <c r="N14" s="30">
        <v>453399.61</v>
      </c>
      <c r="O14" s="30">
        <v>446650.62257426197</v>
      </c>
      <c r="P14" s="31">
        <f t="shared" si="0"/>
        <v>5611066.31940261</v>
      </c>
      <c r="R14" s="8" t="s">
        <v>30</v>
      </c>
      <c r="S14" s="10">
        <v>3</v>
      </c>
    </row>
    <row r="15" spans="1:19" s="2" customFormat="1">
      <c r="A15" s="14">
        <v>310040</v>
      </c>
      <c r="B15" s="14">
        <v>4</v>
      </c>
      <c r="C15" s="15" t="s">
        <v>44</v>
      </c>
      <c r="D15" s="30">
        <v>194975.92226461001</v>
      </c>
      <c r="E15" s="30">
        <v>166531.953943275</v>
      </c>
      <c r="F15" s="30">
        <v>201691.64748097799</v>
      </c>
      <c r="G15" s="30">
        <v>170721.85</v>
      </c>
      <c r="H15" s="30">
        <v>255539.1</v>
      </c>
      <c r="I15" s="30">
        <v>190878.51</v>
      </c>
      <c r="J15" s="30">
        <v>228320.67</v>
      </c>
      <c r="K15" s="30">
        <v>244472.7</v>
      </c>
      <c r="L15" s="30">
        <v>193427.98</v>
      </c>
      <c r="M15" s="30">
        <v>217346.72</v>
      </c>
      <c r="N15" s="30">
        <v>224644.82</v>
      </c>
      <c r="O15" s="30">
        <v>221371.56201050599</v>
      </c>
      <c r="P15" s="31">
        <f t="shared" si="0"/>
        <v>2509923.4356993688</v>
      </c>
      <c r="R15" s="8" t="s">
        <v>31</v>
      </c>
      <c r="S15" s="10">
        <v>4</v>
      </c>
    </row>
    <row r="16" spans="1:19" s="2" customFormat="1">
      <c r="A16" s="14">
        <v>310050</v>
      </c>
      <c r="B16" s="14">
        <v>5</v>
      </c>
      <c r="C16" s="15" t="s">
        <v>558</v>
      </c>
      <c r="D16" s="30">
        <v>333511.923695306</v>
      </c>
      <c r="E16" s="30">
        <v>296277.04835802101</v>
      </c>
      <c r="F16" s="30">
        <v>356844.49057019799</v>
      </c>
      <c r="G16" s="30">
        <v>300689.15999999997</v>
      </c>
      <c r="H16" s="30">
        <v>401889.04</v>
      </c>
      <c r="I16" s="30">
        <v>292457.08</v>
      </c>
      <c r="J16" s="30">
        <v>332530.51</v>
      </c>
      <c r="K16" s="30">
        <v>348879.93</v>
      </c>
      <c r="L16" s="30">
        <v>278298.95</v>
      </c>
      <c r="M16" s="30">
        <v>309494.73</v>
      </c>
      <c r="N16" s="30">
        <v>319235.86</v>
      </c>
      <c r="O16" s="30">
        <v>314580.80239468999</v>
      </c>
      <c r="P16" s="31">
        <f t="shared" si="0"/>
        <v>3884689.5250182152</v>
      </c>
      <c r="R16" s="8" t="s">
        <v>32</v>
      </c>
      <c r="S16" s="10">
        <v>5</v>
      </c>
    </row>
    <row r="17" spans="1:19" s="2" customFormat="1">
      <c r="A17" s="14">
        <v>310060</v>
      </c>
      <c r="B17" s="14">
        <v>6</v>
      </c>
      <c r="C17" s="15" t="s">
        <v>559</v>
      </c>
      <c r="D17" s="30">
        <v>383911.11685751902</v>
      </c>
      <c r="E17" s="30">
        <v>338347.79348434199</v>
      </c>
      <c r="F17" s="30">
        <v>408480.34786990198</v>
      </c>
      <c r="G17" s="30">
        <v>343876.99</v>
      </c>
      <c r="H17" s="30">
        <v>462458.82</v>
      </c>
      <c r="I17" s="30">
        <v>336569.72</v>
      </c>
      <c r="J17" s="30">
        <v>371030.24</v>
      </c>
      <c r="K17" s="30">
        <v>386600.51</v>
      </c>
      <c r="L17" s="30">
        <v>308137.67</v>
      </c>
      <c r="M17" s="30">
        <v>336577.4</v>
      </c>
      <c r="N17" s="30">
        <v>345918.37</v>
      </c>
      <c r="O17" s="30">
        <v>340859.40529685101</v>
      </c>
      <c r="P17" s="31">
        <f t="shared" si="0"/>
        <v>4362768.3835086143</v>
      </c>
      <c r="R17" s="8" t="s">
        <v>33</v>
      </c>
      <c r="S17" s="10">
        <v>6</v>
      </c>
    </row>
    <row r="18" spans="1:19" s="2" customFormat="1">
      <c r="A18" s="14">
        <v>310070</v>
      </c>
      <c r="B18" s="14">
        <v>7</v>
      </c>
      <c r="C18" s="15" t="s">
        <v>560</v>
      </c>
      <c r="D18" s="30">
        <v>684162.83289808396</v>
      </c>
      <c r="E18" s="30">
        <v>605578.35708687804</v>
      </c>
      <c r="F18" s="30">
        <v>716828.05205424095</v>
      </c>
      <c r="G18" s="30">
        <v>602284.79</v>
      </c>
      <c r="H18" s="30">
        <v>796634.51</v>
      </c>
      <c r="I18" s="30">
        <v>574923.23</v>
      </c>
      <c r="J18" s="30">
        <v>659341.30000000005</v>
      </c>
      <c r="K18" s="30">
        <v>679111.8</v>
      </c>
      <c r="L18" s="30">
        <v>551974.34</v>
      </c>
      <c r="M18" s="30">
        <v>596961.44999999995</v>
      </c>
      <c r="N18" s="30">
        <v>611974.81999999995</v>
      </c>
      <c r="O18" s="30">
        <v>602728.13764312305</v>
      </c>
      <c r="P18" s="31">
        <f t="shared" si="0"/>
        <v>7682503.619682326</v>
      </c>
      <c r="R18" s="8" t="s">
        <v>34</v>
      </c>
      <c r="S18" s="10">
        <v>7</v>
      </c>
    </row>
    <row r="19" spans="1:19" s="2" customFormat="1">
      <c r="A19" s="14">
        <v>310080</v>
      </c>
      <c r="B19" s="14">
        <v>8</v>
      </c>
      <c r="C19" s="15" t="s">
        <v>45</v>
      </c>
      <c r="D19" s="30">
        <v>318930.06399380299</v>
      </c>
      <c r="E19" s="30">
        <v>287018.93967035098</v>
      </c>
      <c r="F19" s="30">
        <v>345412.124884155</v>
      </c>
      <c r="G19" s="30">
        <v>291207.82</v>
      </c>
      <c r="H19" s="30">
        <v>387093.85</v>
      </c>
      <c r="I19" s="30">
        <v>282601.81</v>
      </c>
      <c r="J19" s="30">
        <v>321606.65999999997</v>
      </c>
      <c r="K19" s="30">
        <v>339053.68</v>
      </c>
      <c r="L19" s="30">
        <v>269196.53000000003</v>
      </c>
      <c r="M19" s="30">
        <v>276952.73</v>
      </c>
      <c r="N19" s="30">
        <v>281154.34999999998</v>
      </c>
      <c r="O19" s="30">
        <v>277033.14464573201</v>
      </c>
      <c r="P19" s="31">
        <f t="shared" si="0"/>
        <v>3677261.7031940417</v>
      </c>
      <c r="R19" s="8" t="s">
        <v>35</v>
      </c>
      <c r="S19" s="10">
        <v>8</v>
      </c>
    </row>
    <row r="20" spans="1:19" s="2" customFormat="1">
      <c r="A20" s="14">
        <v>310090</v>
      </c>
      <c r="B20" s="14">
        <v>9</v>
      </c>
      <c r="C20" s="15" t="s">
        <v>561</v>
      </c>
      <c r="D20" s="30">
        <v>413255.35344062099</v>
      </c>
      <c r="E20" s="30">
        <v>358798.922997788</v>
      </c>
      <c r="F20" s="30">
        <v>438404.82474692201</v>
      </c>
      <c r="G20" s="30">
        <v>376149.03</v>
      </c>
      <c r="H20" s="30">
        <v>527704.86</v>
      </c>
      <c r="I20" s="30">
        <v>387826.92</v>
      </c>
      <c r="J20" s="30">
        <v>443481.97</v>
      </c>
      <c r="K20" s="30">
        <v>464843.72</v>
      </c>
      <c r="L20" s="30">
        <v>371736.8</v>
      </c>
      <c r="M20" s="30">
        <v>406073.03</v>
      </c>
      <c r="N20" s="30">
        <v>417349.57</v>
      </c>
      <c r="O20" s="30">
        <v>411250.24345385598</v>
      </c>
      <c r="P20" s="31">
        <f t="shared" si="0"/>
        <v>5016875.2446391871</v>
      </c>
      <c r="R20" s="8" t="s">
        <v>36</v>
      </c>
      <c r="S20" s="10">
        <v>9</v>
      </c>
    </row>
    <row r="21" spans="1:19" s="2" customFormat="1">
      <c r="A21" s="14">
        <v>310100</v>
      </c>
      <c r="B21" s="14">
        <v>10</v>
      </c>
      <c r="C21" s="15" t="s">
        <v>562</v>
      </c>
      <c r="D21" s="30">
        <v>443215.03295594</v>
      </c>
      <c r="E21" s="30">
        <v>384346.661412852</v>
      </c>
      <c r="F21" s="30">
        <v>458547.568717735</v>
      </c>
      <c r="G21" s="30">
        <v>385369.85</v>
      </c>
      <c r="H21" s="30">
        <v>512776.81</v>
      </c>
      <c r="I21" s="30">
        <v>372125.68</v>
      </c>
      <c r="J21" s="30">
        <v>424560.25</v>
      </c>
      <c r="K21" s="30">
        <v>443556.55</v>
      </c>
      <c r="L21" s="30">
        <v>355788.97</v>
      </c>
      <c r="M21" s="30">
        <v>388314.05</v>
      </c>
      <c r="N21" s="30">
        <v>398829.44</v>
      </c>
      <c r="O21" s="30">
        <v>392844.21569704602</v>
      </c>
      <c r="P21" s="31">
        <f t="shared" si="0"/>
        <v>4960275.0787835736</v>
      </c>
      <c r="R21" s="8" t="s">
        <v>37</v>
      </c>
      <c r="S21" s="10">
        <v>10</v>
      </c>
    </row>
    <row r="22" spans="1:19" s="2" customFormat="1">
      <c r="A22" s="14">
        <v>310110</v>
      </c>
      <c r="B22" s="14">
        <v>11</v>
      </c>
      <c r="C22" s="15" t="s">
        <v>563</v>
      </c>
      <c r="D22" s="30">
        <v>1194074.5093112299</v>
      </c>
      <c r="E22" s="30">
        <v>1038622.8324614</v>
      </c>
      <c r="F22" s="30">
        <v>1243286.1129854301</v>
      </c>
      <c r="G22" s="30">
        <v>1043600.03</v>
      </c>
      <c r="H22" s="30">
        <v>1389733.18</v>
      </c>
      <c r="I22" s="30">
        <v>1012359.86</v>
      </c>
      <c r="J22" s="30">
        <v>1146136.69</v>
      </c>
      <c r="K22" s="30">
        <v>1184461.99</v>
      </c>
      <c r="L22" s="30">
        <v>957733.71</v>
      </c>
      <c r="M22" s="30">
        <v>1056828.0900000001</v>
      </c>
      <c r="N22" s="30">
        <v>1088215.5900000001</v>
      </c>
      <c r="O22" s="30">
        <v>1072158.47933322</v>
      </c>
      <c r="P22" s="31">
        <f t="shared" si="0"/>
        <v>13427211.07409128</v>
      </c>
      <c r="R22" s="8" t="s">
        <v>38</v>
      </c>
      <c r="S22" s="10">
        <v>11</v>
      </c>
    </row>
    <row r="23" spans="1:19" s="2" customFormat="1">
      <c r="A23" s="14">
        <v>310120</v>
      </c>
      <c r="B23" s="14">
        <v>12</v>
      </c>
      <c r="C23" s="15" t="s">
        <v>46</v>
      </c>
      <c r="D23" s="30">
        <v>315625.39858459902</v>
      </c>
      <c r="E23" s="30">
        <v>274236.31089118798</v>
      </c>
      <c r="F23" s="30">
        <v>335891.33060277399</v>
      </c>
      <c r="G23" s="30">
        <v>289348.25</v>
      </c>
      <c r="H23" s="30">
        <v>410623.49</v>
      </c>
      <c r="I23" s="30">
        <v>302765.83</v>
      </c>
      <c r="J23" s="30">
        <v>343454.58</v>
      </c>
      <c r="K23" s="30">
        <v>361680.44</v>
      </c>
      <c r="L23" s="30">
        <v>287415.77</v>
      </c>
      <c r="M23" s="30">
        <v>319946.75</v>
      </c>
      <c r="N23" s="30">
        <v>330082.71999999997</v>
      </c>
      <c r="O23" s="30">
        <v>325252.91631000198</v>
      </c>
      <c r="P23" s="31">
        <f t="shared" si="0"/>
        <v>3896323.786388563</v>
      </c>
      <c r="R23" s="8" t="s">
        <v>39</v>
      </c>
      <c r="S23" s="10">
        <v>12</v>
      </c>
    </row>
    <row r="24" spans="1:19" s="2" customFormat="1">
      <c r="A24" s="14">
        <v>310130</v>
      </c>
      <c r="B24" s="14">
        <v>13</v>
      </c>
      <c r="C24" s="15" t="s">
        <v>47</v>
      </c>
      <c r="D24" s="30">
        <v>261721.22541941601</v>
      </c>
      <c r="E24" s="30">
        <v>228172.454375392</v>
      </c>
      <c r="F24" s="30">
        <v>274844.82600573997</v>
      </c>
      <c r="G24" s="30">
        <v>232343.02</v>
      </c>
      <c r="H24" s="30">
        <v>336170.39</v>
      </c>
      <c r="I24" s="30">
        <v>249575.09</v>
      </c>
      <c r="J24" s="30">
        <v>284233.45</v>
      </c>
      <c r="K24" s="30">
        <v>301576.46000000002</v>
      </c>
      <c r="L24" s="30">
        <v>238123.07</v>
      </c>
      <c r="M24" s="30">
        <v>251388.13</v>
      </c>
      <c r="N24" s="30">
        <v>256599.22</v>
      </c>
      <c r="O24" s="30">
        <v>252801.32798979501</v>
      </c>
      <c r="P24" s="31">
        <f t="shared" si="0"/>
        <v>3167548.6637903433</v>
      </c>
      <c r="R24" s="7"/>
      <c r="S24" s="7"/>
    </row>
    <row r="25" spans="1:19" s="2" customFormat="1">
      <c r="A25" s="14">
        <v>310140</v>
      </c>
      <c r="B25" s="14">
        <v>14</v>
      </c>
      <c r="C25" s="15" t="s">
        <v>48</v>
      </c>
      <c r="D25" s="30">
        <v>294460.07521939301</v>
      </c>
      <c r="E25" s="30">
        <v>268208.849065858</v>
      </c>
      <c r="F25" s="30">
        <v>319794.34863820701</v>
      </c>
      <c r="G25" s="30">
        <v>267884.99</v>
      </c>
      <c r="H25" s="30">
        <v>356291.05</v>
      </c>
      <c r="I25" s="30">
        <v>258455.9</v>
      </c>
      <c r="J25" s="30">
        <v>294664.09000000003</v>
      </c>
      <c r="K25" s="30">
        <v>308435.23</v>
      </c>
      <c r="L25" s="30">
        <v>248729.54</v>
      </c>
      <c r="M25" s="30">
        <v>262336.59999999998</v>
      </c>
      <c r="N25" s="30">
        <v>267751.58</v>
      </c>
      <c r="O25" s="30">
        <v>263851.66926195897</v>
      </c>
      <c r="P25" s="31">
        <f t="shared" si="0"/>
        <v>3410863.9221854173</v>
      </c>
      <c r="R25" s="5" t="s">
        <v>28</v>
      </c>
      <c r="S25" s="7"/>
    </row>
    <row r="26" spans="1:19" s="2" customFormat="1">
      <c r="A26" s="14">
        <v>310150</v>
      </c>
      <c r="B26" s="14">
        <v>15</v>
      </c>
      <c r="C26" s="15" t="s">
        <v>564</v>
      </c>
      <c r="D26" s="30">
        <v>826370.82982534403</v>
      </c>
      <c r="E26" s="30">
        <v>677095.34272593597</v>
      </c>
      <c r="F26" s="30">
        <v>845213.76350015996</v>
      </c>
      <c r="G26" s="30">
        <v>689997.31</v>
      </c>
      <c r="H26" s="30">
        <v>965612.27</v>
      </c>
      <c r="I26" s="30">
        <v>666062.18000000005</v>
      </c>
      <c r="J26" s="30">
        <v>780307.35</v>
      </c>
      <c r="K26" s="30">
        <v>794251.51</v>
      </c>
      <c r="L26" s="30">
        <v>631129.82999999996</v>
      </c>
      <c r="M26" s="30">
        <v>793901.82</v>
      </c>
      <c r="N26" s="30">
        <v>868937.58</v>
      </c>
      <c r="O26" s="30">
        <v>856277.03014051099</v>
      </c>
      <c r="P26" s="31">
        <f t="shared" si="0"/>
        <v>9395156.8161919508</v>
      </c>
      <c r="R26" s="11" t="s">
        <v>17</v>
      </c>
      <c r="S26" s="7"/>
    </row>
    <row r="27" spans="1:19" s="2" customFormat="1">
      <c r="A27" s="14">
        <v>310160</v>
      </c>
      <c r="B27" s="14">
        <v>16</v>
      </c>
      <c r="C27" s="15" t="s">
        <v>49</v>
      </c>
      <c r="D27" s="30">
        <v>3073080.12879044</v>
      </c>
      <c r="E27" s="30">
        <v>2951643.8206590898</v>
      </c>
      <c r="F27" s="30">
        <v>3762552.7616599398</v>
      </c>
      <c r="G27" s="30">
        <v>3253529.18</v>
      </c>
      <c r="H27" s="30">
        <v>4346467.38</v>
      </c>
      <c r="I27" s="30">
        <v>3136819.98</v>
      </c>
      <c r="J27" s="30">
        <v>3575327.6</v>
      </c>
      <c r="K27" s="30">
        <v>3677334.02</v>
      </c>
      <c r="L27" s="30">
        <v>2992757.61</v>
      </c>
      <c r="M27" s="30">
        <v>3280294.14</v>
      </c>
      <c r="N27" s="30">
        <v>3373782.76</v>
      </c>
      <c r="O27" s="30">
        <v>3324424.2658627899</v>
      </c>
      <c r="P27" s="31">
        <f t="shared" si="0"/>
        <v>40748013.646972261</v>
      </c>
      <c r="R27" s="11" t="s">
        <v>20</v>
      </c>
      <c r="S27" s="7"/>
    </row>
    <row r="28" spans="1:19" s="2" customFormat="1">
      <c r="A28" s="14">
        <v>310163</v>
      </c>
      <c r="B28" s="14">
        <v>724</v>
      </c>
      <c r="C28" s="15" t="s">
        <v>50</v>
      </c>
      <c r="D28" s="30">
        <v>391573.26936022501</v>
      </c>
      <c r="E28" s="30">
        <v>340642.76736692799</v>
      </c>
      <c r="F28" s="30">
        <v>408154.82663773</v>
      </c>
      <c r="G28" s="30">
        <v>347256.56</v>
      </c>
      <c r="H28" s="30">
        <v>457191.05</v>
      </c>
      <c r="I28" s="30">
        <v>331660.69</v>
      </c>
      <c r="J28" s="30">
        <v>375033.64</v>
      </c>
      <c r="K28" s="30">
        <v>392546.09</v>
      </c>
      <c r="L28" s="30">
        <v>313641.03999999998</v>
      </c>
      <c r="M28" s="30">
        <v>347804.91</v>
      </c>
      <c r="N28" s="30">
        <v>358359.53</v>
      </c>
      <c r="O28" s="30">
        <v>352981.83234472701</v>
      </c>
      <c r="P28" s="31">
        <f t="shared" si="0"/>
        <v>4416846.2057096101</v>
      </c>
      <c r="R28" s="11" t="s">
        <v>21</v>
      </c>
      <c r="S28" s="7"/>
    </row>
    <row r="29" spans="1:19" s="2" customFormat="1">
      <c r="A29" s="14">
        <v>310170</v>
      </c>
      <c r="B29" s="14">
        <v>17</v>
      </c>
      <c r="C29" s="15" t="s">
        <v>51</v>
      </c>
      <c r="D29" s="30">
        <v>794353.62742922804</v>
      </c>
      <c r="E29" s="30">
        <v>796450.32970571902</v>
      </c>
      <c r="F29" s="30">
        <v>970192.17134394299</v>
      </c>
      <c r="G29" s="30">
        <v>816249.27</v>
      </c>
      <c r="H29" s="30">
        <v>1093647.82</v>
      </c>
      <c r="I29" s="30">
        <v>795668.84</v>
      </c>
      <c r="J29" s="30">
        <v>906732.88</v>
      </c>
      <c r="K29" s="30">
        <v>951433.77</v>
      </c>
      <c r="L29" s="30">
        <v>759247.58</v>
      </c>
      <c r="M29" s="30">
        <v>831270.78</v>
      </c>
      <c r="N29" s="30">
        <v>854815.58</v>
      </c>
      <c r="O29" s="30">
        <v>842357.08627857699</v>
      </c>
      <c r="P29" s="31">
        <f t="shared" si="0"/>
        <v>10412419.734757466</v>
      </c>
      <c r="R29" s="11" t="s">
        <v>22</v>
      </c>
      <c r="S29" s="7"/>
    </row>
    <row r="30" spans="1:19" s="2" customFormat="1">
      <c r="A30" s="14">
        <v>310180</v>
      </c>
      <c r="B30" s="14">
        <v>18</v>
      </c>
      <c r="C30" s="15" t="s">
        <v>52</v>
      </c>
      <c r="D30" s="30">
        <v>322419.31922865601</v>
      </c>
      <c r="E30" s="30">
        <v>291259.25116754702</v>
      </c>
      <c r="F30" s="30">
        <v>350823.93077471101</v>
      </c>
      <c r="G30" s="30">
        <v>295607.5</v>
      </c>
      <c r="H30" s="30">
        <v>391152.29</v>
      </c>
      <c r="I30" s="30">
        <v>285285.05</v>
      </c>
      <c r="J30" s="30">
        <v>326188.49</v>
      </c>
      <c r="K30" s="30">
        <v>342201.41</v>
      </c>
      <c r="L30" s="30">
        <v>273347.96999999997</v>
      </c>
      <c r="M30" s="30">
        <v>298576.38</v>
      </c>
      <c r="N30" s="30">
        <v>306873.84000000003</v>
      </c>
      <c r="O30" s="30">
        <v>302382.33882541</v>
      </c>
      <c r="P30" s="31">
        <f t="shared" si="0"/>
        <v>3786117.7699963246</v>
      </c>
      <c r="R30" s="11" t="s">
        <v>16</v>
      </c>
      <c r="S30" s="7"/>
    </row>
    <row r="31" spans="1:19" s="2" customFormat="1">
      <c r="A31" s="14">
        <v>310190</v>
      </c>
      <c r="B31" s="14">
        <v>19</v>
      </c>
      <c r="C31" s="15" t="s">
        <v>565</v>
      </c>
      <c r="D31" s="30">
        <v>979541.34005114203</v>
      </c>
      <c r="E31" s="30">
        <v>860579.75296571502</v>
      </c>
      <c r="F31" s="30">
        <v>1044343.78152226</v>
      </c>
      <c r="G31" s="30">
        <v>894564.19</v>
      </c>
      <c r="H31" s="30">
        <v>1184655</v>
      </c>
      <c r="I31" s="30">
        <v>855542.37</v>
      </c>
      <c r="J31" s="30">
        <v>975367.25</v>
      </c>
      <c r="K31" s="30">
        <v>1009183.47</v>
      </c>
      <c r="L31" s="30">
        <v>816645.65</v>
      </c>
      <c r="M31" s="30">
        <v>897284.08</v>
      </c>
      <c r="N31" s="30">
        <v>923128.48</v>
      </c>
      <c r="O31" s="30">
        <v>909491.37679004797</v>
      </c>
      <c r="P31" s="31">
        <f t="shared" si="0"/>
        <v>11350326.741329167</v>
      </c>
      <c r="R31" s="11" t="s">
        <v>18</v>
      </c>
      <c r="S31" s="7"/>
    </row>
    <row r="32" spans="1:19" s="2" customFormat="1">
      <c r="A32" s="14">
        <v>310200</v>
      </c>
      <c r="B32" s="14">
        <v>20</v>
      </c>
      <c r="C32" s="15" t="s">
        <v>53</v>
      </c>
      <c r="D32" s="30">
        <v>589321.32948212104</v>
      </c>
      <c r="E32" s="30">
        <v>521821.48387245397</v>
      </c>
      <c r="F32" s="30">
        <v>628944.56167094701</v>
      </c>
      <c r="G32" s="30">
        <v>533632.97</v>
      </c>
      <c r="H32" s="30">
        <v>707778.93</v>
      </c>
      <c r="I32" s="30">
        <v>513252.41</v>
      </c>
      <c r="J32" s="30">
        <v>583896.59</v>
      </c>
      <c r="K32" s="30">
        <v>609705.69999999995</v>
      </c>
      <c r="L32" s="30">
        <v>488698.87</v>
      </c>
      <c r="M32" s="30">
        <v>544642.69999999995</v>
      </c>
      <c r="N32" s="30">
        <v>561904.82999999996</v>
      </c>
      <c r="O32" s="30">
        <v>553616.46344625496</v>
      </c>
      <c r="P32" s="31">
        <f t="shared" si="0"/>
        <v>6837216.8384717768</v>
      </c>
      <c r="R32" s="11" t="s">
        <v>23</v>
      </c>
      <c r="S32" s="7"/>
    </row>
    <row r="33" spans="1:19" s="2" customFormat="1">
      <c r="A33" s="14">
        <v>310205</v>
      </c>
      <c r="B33" s="14">
        <v>769</v>
      </c>
      <c r="C33" s="15" t="s">
        <v>566</v>
      </c>
      <c r="D33" s="30">
        <v>269775.16801711801</v>
      </c>
      <c r="E33" s="30">
        <v>238880.13044901399</v>
      </c>
      <c r="F33" s="30">
        <v>289110.79150989902</v>
      </c>
      <c r="G33" s="30">
        <v>253628.65</v>
      </c>
      <c r="H33" s="30">
        <v>338830.22</v>
      </c>
      <c r="I33" s="30">
        <v>246938.81</v>
      </c>
      <c r="J33" s="30">
        <v>279392.62</v>
      </c>
      <c r="K33" s="30">
        <v>293853.64</v>
      </c>
      <c r="L33" s="30">
        <v>233614.14</v>
      </c>
      <c r="M33" s="30">
        <v>260630.59</v>
      </c>
      <c r="N33" s="30">
        <v>269018.8</v>
      </c>
      <c r="O33" s="30">
        <v>265093.95237158699</v>
      </c>
      <c r="P33" s="31">
        <f t="shared" si="0"/>
        <v>3238767.5123476181</v>
      </c>
      <c r="R33" s="11" t="s">
        <v>24</v>
      </c>
      <c r="S33" s="7"/>
    </row>
    <row r="34" spans="1:19" s="2" customFormat="1">
      <c r="A34" s="14">
        <v>310210</v>
      </c>
      <c r="B34" s="14">
        <v>21</v>
      </c>
      <c r="C34" s="15" t="s">
        <v>54</v>
      </c>
      <c r="D34" s="30">
        <v>353882.49472561601</v>
      </c>
      <c r="E34" s="30">
        <v>313030.57611393899</v>
      </c>
      <c r="F34" s="30">
        <v>380154.43465159502</v>
      </c>
      <c r="G34" s="30">
        <v>323668.34999999998</v>
      </c>
      <c r="H34" s="30">
        <v>429483.87</v>
      </c>
      <c r="I34" s="30">
        <v>312431.35999999999</v>
      </c>
      <c r="J34" s="30">
        <v>359333.91</v>
      </c>
      <c r="K34" s="30">
        <v>378119.11</v>
      </c>
      <c r="L34" s="30">
        <v>301585.13</v>
      </c>
      <c r="M34" s="30">
        <v>334872.96999999997</v>
      </c>
      <c r="N34" s="30">
        <v>345303.96</v>
      </c>
      <c r="O34" s="30">
        <v>340270.07427108998</v>
      </c>
      <c r="P34" s="31">
        <f t="shared" si="0"/>
        <v>4172136.2397622396</v>
      </c>
      <c r="R34" s="11" t="s">
        <v>25</v>
      </c>
      <c r="S34" s="7"/>
    </row>
    <row r="35" spans="1:19" s="2" customFormat="1">
      <c r="A35" s="14">
        <v>310220</v>
      </c>
      <c r="B35" s="14">
        <v>22</v>
      </c>
      <c r="C35" s="15" t="s">
        <v>55</v>
      </c>
      <c r="D35" s="30">
        <v>230351.966014429</v>
      </c>
      <c r="E35" s="30">
        <v>203564.38542922799</v>
      </c>
      <c r="F35" s="30">
        <v>244170.281228693</v>
      </c>
      <c r="G35" s="30">
        <v>205929.08</v>
      </c>
      <c r="H35" s="30">
        <v>274700.15999999997</v>
      </c>
      <c r="I35" s="30">
        <v>200035.19</v>
      </c>
      <c r="J35" s="30">
        <v>228538.07</v>
      </c>
      <c r="K35" s="30">
        <v>239847.48</v>
      </c>
      <c r="L35" s="30">
        <v>191597.65</v>
      </c>
      <c r="M35" s="30">
        <v>209186.11</v>
      </c>
      <c r="N35" s="30">
        <v>214919.23</v>
      </c>
      <c r="O35" s="30">
        <v>211727.34374272599</v>
      </c>
      <c r="P35" s="31">
        <f t="shared" si="0"/>
        <v>2654566.9464150756</v>
      </c>
      <c r="R35" s="11" t="s">
        <v>26</v>
      </c>
      <c r="S35" s="7"/>
    </row>
    <row r="36" spans="1:19" s="2" customFormat="1">
      <c r="A36" s="14">
        <v>310230</v>
      </c>
      <c r="B36" s="14">
        <v>23</v>
      </c>
      <c r="C36" s="15" t="s">
        <v>567</v>
      </c>
      <c r="D36" s="30">
        <v>671590.99065057898</v>
      </c>
      <c r="E36" s="30">
        <v>595284.11873226997</v>
      </c>
      <c r="F36" s="30">
        <v>714664.449788169</v>
      </c>
      <c r="G36" s="30">
        <v>600439.87</v>
      </c>
      <c r="H36" s="30">
        <v>802497.25</v>
      </c>
      <c r="I36" s="30">
        <v>584102.52</v>
      </c>
      <c r="J36" s="30">
        <v>668019.22</v>
      </c>
      <c r="K36" s="30">
        <v>689852.64</v>
      </c>
      <c r="L36" s="30">
        <v>561125.15</v>
      </c>
      <c r="M36" s="30">
        <v>612933.37</v>
      </c>
      <c r="N36" s="30">
        <v>629978.93999999994</v>
      </c>
      <c r="O36" s="30">
        <v>620770.15449144295</v>
      </c>
      <c r="P36" s="31">
        <f t="shared" si="0"/>
        <v>7751258.6736624613</v>
      </c>
      <c r="R36" s="11" t="s">
        <v>27</v>
      </c>
      <c r="S36" s="7"/>
    </row>
    <row r="37" spans="1:19" s="2" customFormat="1">
      <c r="A37" s="14">
        <v>310240</v>
      </c>
      <c r="B37" s="14">
        <v>24</v>
      </c>
      <c r="C37" s="15" t="s">
        <v>460</v>
      </c>
      <c r="D37" s="30">
        <v>3326090.6602091999</v>
      </c>
      <c r="E37" s="30">
        <v>2972523.4591226098</v>
      </c>
      <c r="F37" s="30">
        <v>3329892.00419614</v>
      </c>
      <c r="G37" s="30">
        <v>2794835.44</v>
      </c>
      <c r="H37" s="30">
        <v>3564687.38</v>
      </c>
      <c r="I37" s="30">
        <v>2552535.4300000002</v>
      </c>
      <c r="J37" s="30">
        <v>2879236.14</v>
      </c>
      <c r="K37" s="30">
        <v>3039471.52</v>
      </c>
      <c r="L37" s="30">
        <v>2408376.08</v>
      </c>
      <c r="M37" s="30">
        <v>2599499.13</v>
      </c>
      <c r="N37" s="30">
        <v>2656438</v>
      </c>
      <c r="O37" s="30">
        <v>2610676.6086977199</v>
      </c>
      <c r="P37" s="31">
        <f t="shared" si="0"/>
        <v>34734261.852225661</v>
      </c>
      <c r="R37" s="7"/>
      <c r="S37" s="7"/>
    </row>
    <row r="38" spans="1:19" s="2" customFormat="1">
      <c r="A38" s="14">
        <v>310250</v>
      </c>
      <c r="B38" s="14">
        <v>25</v>
      </c>
      <c r="C38" s="15" t="s">
        <v>498</v>
      </c>
      <c r="D38" s="30">
        <v>244726.78787391799</v>
      </c>
      <c r="E38" s="30">
        <v>221796.78018975101</v>
      </c>
      <c r="F38" s="30">
        <v>268447.21689454297</v>
      </c>
      <c r="G38" s="30">
        <v>226948.46</v>
      </c>
      <c r="H38" s="30">
        <v>302196.07</v>
      </c>
      <c r="I38" s="30">
        <v>220144.98</v>
      </c>
      <c r="J38" s="30">
        <v>249178.52</v>
      </c>
      <c r="K38" s="30">
        <v>262868.74</v>
      </c>
      <c r="L38" s="30">
        <v>208355.89</v>
      </c>
      <c r="M38" s="30">
        <v>218224.19</v>
      </c>
      <c r="N38" s="30">
        <v>222397.98</v>
      </c>
      <c r="O38" s="30">
        <v>219157.13142200801</v>
      </c>
      <c r="P38" s="31">
        <f t="shared" si="0"/>
        <v>2864442.7463802197</v>
      </c>
      <c r="R38" s="7"/>
      <c r="S38" s="7"/>
    </row>
    <row r="39" spans="1:19" s="2" customFormat="1">
      <c r="A39" s="14">
        <v>310260</v>
      </c>
      <c r="B39" s="14">
        <v>26</v>
      </c>
      <c r="C39" s="15" t="s">
        <v>56</v>
      </c>
      <c r="D39" s="30">
        <v>1569348.2729307001</v>
      </c>
      <c r="E39" s="30">
        <v>1460764.26965803</v>
      </c>
      <c r="F39" s="30">
        <v>1867433.38852692</v>
      </c>
      <c r="G39" s="30">
        <v>1562258.08</v>
      </c>
      <c r="H39" s="30">
        <v>2089616.92</v>
      </c>
      <c r="I39" s="30">
        <v>1504589.89</v>
      </c>
      <c r="J39" s="30">
        <v>1726147.97</v>
      </c>
      <c r="K39" s="30">
        <v>1772218.68</v>
      </c>
      <c r="L39" s="30">
        <v>1459473.09</v>
      </c>
      <c r="M39" s="30">
        <v>1583335.99</v>
      </c>
      <c r="N39" s="30">
        <v>1625335.06</v>
      </c>
      <c r="O39" s="30">
        <v>1601665.2221951601</v>
      </c>
      <c r="P39" s="31">
        <f t="shared" si="0"/>
        <v>19822186.833310809</v>
      </c>
      <c r="R39" s="7"/>
      <c r="S39" s="7"/>
    </row>
    <row r="40" spans="1:19" s="2" customFormat="1">
      <c r="A40" s="14">
        <v>310270</v>
      </c>
      <c r="B40" s="14">
        <v>27</v>
      </c>
      <c r="C40" s="15" t="s">
        <v>568</v>
      </c>
      <c r="D40" s="30">
        <v>295608.80897257797</v>
      </c>
      <c r="E40" s="30">
        <v>258331.943191339</v>
      </c>
      <c r="F40" s="30">
        <v>318287.698771747</v>
      </c>
      <c r="G40" s="30">
        <v>276035.86</v>
      </c>
      <c r="H40" s="30">
        <v>362641.41</v>
      </c>
      <c r="I40" s="30">
        <v>263628.53999999998</v>
      </c>
      <c r="J40" s="30">
        <v>298780.67</v>
      </c>
      <c r="K40" s="30">
        <v>314091</v>
      </c>
      <c r="L40" s="30">
        <v>250138.93</v>
      </c>
      <c r="M40" s="30">
        <v>273239.61</v>
      </c>
      <c r="N40" s="30">
        <v>280810.03000000003</v>
      </c>
      <c r="O40" s="30">
        <v>276694.627645095</v>
      </c>
      <c r="P40" s="31">
        <f t="shared" si="0"/>
        <v>3468289.1285807593</v>
      </c>
      <c r="R40" s="7"/>
      <c r="S40" s="7"/>
    </row>
    <row r="41" spans="1:19" s="2" customFormat="1">
      <c r="A41" s="14">
        <v>310280</v>
      </c>
      <c r="B41" s="14">
        <v>28</v>
      </c>
      <c r="C41" s="15" t="s">
        <v>569</v>
      </c>
      <c r="D41" s="30">
        <v>512519.84362807701</v>
      </c>
      <c r="E41" s="30">
        <v>446636.42491407599</v>
      </c>
      <c r="F41" s="30">
        <v>622327.80225343502</v>
      </c>
      <c r="G41" s="30">
        <v>530789.86</v>
      </c>
      <c r="H41" s="30">
        <v>704164.62</v>
      </c>
      <c r="I41" s="30">
        <v>510321.8</v>
      </c>
      <c r="J41" s="30">
        <v>581480.68999999994</v>
      </c>
      <c r="K41" s="30">
        <v>608354.18999999994</v>
      </c>
      <c r="L41" s="30">
        <v>486756.31</v>
      </c>
      <c r="M41" s="30">
        <v>523211.63</v>
      </c>
      <c r="N41" s="30">
        <v>536062.39</v>
      </c>
      <c r="O41" s="30">
        <v>528245.20538965403</v>
      </c>
      <c r="P41" s="31">
        <f t="shared" si="0"/>
        <v>6590870.7661852418</v>
      </c>
      <c r="R41" s="7"/>
      <c r="S41" s="7"/>
    </row>
    <row r="42" spans="1:19" s="2" customFormat="1">
      <c r="A42" s="14">
        <v>310285</v>
      </c>
      <c r="B42" s="14">
        <v>770</v>
      </c>
      <c r="C42" s="15" t="s">
        <v>570</v>
      </c>
      <c r="D42" s="30">
        <v>360025.15541985602</v>
      </c>
      <c r="E42" s="30">
        <v>317090.817423389</v>
      </c>
      <c r="F42" s="30">
        <v>380969.01383615</v>
      </c>
      <c r="G42" s="30">
        <v>321412.01</v>
      </c>
      <c r="H42" s="30">
        <v>427138.62</v>
      </c>
      <c r="I42" s="30">
        <v>311020.36</v>
      </c>
      <c r="J42" s="30">
        <v>361132.57</v>
      </c>
      <c r="K42" s="30">
        <v>383075.33</v>
      </c>
      <c r="L42" s="30">
        <v>303928.93</v>
      </c>
      <c r="M42" s="30">
        <v>331697.09000000003</v>
      </c>
      <c r="N42" s="30">
        <v>340785.42</v>
      </c>
      <c r="O42" s="30">
        <v>335734.324938673</v>
      </c>
      <c r="P42" s="31">
        <f t="shared" si="0"/>
        <v>4174009.6416180679</v>
      </c>
      <c r="R42" s="7"/>
      <c r="S42" s="7"/>
    </row>
    <row r="43" spans="1:19" s="2" customFormat="1">
      <c r="A43" s="14">
        <v>310290</v>
      </c>
      <c r="B43" s="14">
        <v>29</v>
      </c>
      <c r="C43" s="15" t="s">
        <v>571</v>
      </c>
      <c r="D43" s="30">
        <v>411467.17823909398</v>
      </c>
      <c r="E43" s="30">
        <v>357219.33834207099</v>
      </c>
      <c r="F43" s="30">
        <v>430189.18581350701</v>
      </c>
      <c r="G43" s="30">
        <v>364383.77</v>
      </c>
      <c r="H43" s="30">
        <v>484018.74</v>
      </c>
      <c r="I43" s="30">
        <v>351468.63</v>
      </c>
      <c r="J43" s="30">
        <v>400600.99</v>
      </c>
      <c r="K43" s="30">
        <v>413606.91</v>
      </c>
      <c r="L43" s="30">
        <v>335496.78000000003</v>
      </c>
      <c r="M43" s="30">
        <v>371843.58</v>
      </c>
      <c r="N43" s="30">
        <v>383203.8</v>
      </c>
      <c r="O43" s="30">
        <v>377838.410478117</v>
      </c>
      <c r="P43" s="31">
        <f t="shared" si="0"/>
        <v>4681337.3128727889</v>
      </c>
      <c r="R43" s="7"/>
      <c r="S43" s="7"/>
    </row>
    <row r="44" spans="1:19" s="2" customFormat="1">
      <c r="A44" s="14">
        <v>310300</v>
      </c>
      <c r="B44" s="14">
        <v>30</v>
      </c>
      <c r="C44" s="15" t="s">
        <v>572</v>
      </c>
      <c r="D44" s="30">
        <v>1254783.4989660799</v>
      </c>
      <c r="E44" s="30">
        <v>1122776.08309528</v>
      </c>
      <c r="F44" s="30">
        <v>1332220.3705409199</v>
      </c>
      <c r="G44" s="30">
        <v>1119845.96</v>
      </c>
      <c r="H44" s="30">
        <v>1484725.79</v>
      </c>
      <c r="I44" s="30">
        <v>1068640.01</v>
      </c>
      <c r="J44" s="30">
        <v>1228251.94</v>
      </c>
      <c r="K44" s="30">
        <v>1274432.27</v>
      </c>
      <c r="L44" s="30">
        <v>1028334.8</v>
      </c>
      <c r="M44" s="30">
        <v>1127854.33</v>
      </c>
      <c r="N44" s="30">
        <v>1159600.99</v>
      </c>
      <c r="O44" s="30">
        <v>1142199.1972334599</v>
      </c>
      <c r="P44" s="31">
        <f t="shared" si="0"/>
        <v>14343665.239835739</v>
      </c>
      <c r="R44" s="7"/>
      <c r="S44" s="7"/>
    </row>
    <row r="45" spans="1:19" s="2" customFormat="1">
      <c r="A45" s="14">
        <v>310310</v>
      </c>
      <c r="B45" s="14">
        <v>31</v>
      </c>
      <c r="C45" s="15" t="s">
        <v>573</v>
      </c>
      <c r="D45" s="30">
        <v>181890.03097574401</v>
      </c>
      <c r="E45" s="30">
        <v>162437.49044270499</v>
      </c>
      <c r="F45" s="30">
        <v>197062.33341813099</v>
      </c>
      <c r="G45" s="30">
        <v>167656.21</v>
      </c>
      <c r="H45" s="30">
        <v>223660.98</v>
      </c>
      <c r="I45" s="30">
        <v>163364.93</v>
      </c>
      <c r="J45" s="30">
        <v>180829.12</v>
      </c>
      <c r="K45" s="30">
        <v>190279.03</v>
      </c>
      <c r="L45" s="30">
        <v>150403.85</v>
      </c>
      <c r="M45" s="30">
        <v>155770.45000000001</v>
      </c>
      <c r="N45" s="30">
        <v>158377.56</v>
      </c>
      <c r="O45" s="30">
        <v>156069.66473542701</v>
      </c>
      <c r="P45" s="31">
        <f t="shared" si="0"/>
        <v>2087801.6495720074</v>
      </c>
      <c r="R45" s="7"/>
      <c r="S45" s="7"/>
    </row>
    <row r="46" spans="1:19" s="2" customFormat="1">
      <c r="A46" s="14">
        <v>310320</v>
      </c>
      <c r="B46" s="14">
        <v>32</v>
      </c>
      <c r="C46" s="15" t="s">
        <v>574</v>
      </c>
      <c r="D46" s="30">
        <v>223747.46776407299</v>
      </c>
      <c r="E46" s="30">
        <v>198347.52060245801</v>
      </c>
      <c r="F46" s="30">
        <v>239684.468170142</v>
      </c>
      <c r="G46" s="30">
        <v>202709.32</v>
      </c>
      <c r="H46" s="30">
        <v>271260.42</v>
      </c>
      <c r="I46" s="30">
        <v>197705.74</v>
      </c>
      <c r="J46" s="30">
        <v>224848.22</v>
      </c>
      <c r="K46" s="30">
        <v>236667.3</v>
      </c>
      <c r="L46" s="30">
        <v>188231.09</v>
      </c>
      <c r="M46" s="30">
        <v>197073.34</v>
      </c>
      <c r="N46" s="30">
        <v>200817.82</v>
      </c>
      <c r="O46" s="30">
        <v>197880.54507634501</v>
      </c>
      <c r="P46" s="31">
        <f t="shared" si="0"/>
        <v>2578973.2516130181</v>
      </c>
      <c r="R46" s="7"/>
      <c r="S46" s="7"/>
    </row>
    <row r="47" spans="1:19" s="2" customFormat="1">
      <c r="A47" s="14">
        <v>310330</v>
      </c>
      <c r="B47" s="14">
        <v>33</v>
      </c>
      <c r="C47" s="15" t="s">
        <v>57</v>
      </c>
      <c r="D47" s="30">
        <v>160122.81053741899</v>
      </c>
      <c r="E47" s="30">
        <v>142655.73835934899</v>
      </c>
      <c r="F47" s="30">
        <v>173862.48563905101</v>
      </c>
      <c r="G47" s="30">
        <v>148859.43</v>
      </c>
      <c r="H47" s="30">
        <v>198161.88</v>
      </c>
      <c r="I47" s="30">
        <v>144734.20000000001</v>
      </c>
      <c r="J47" s="30">
        <v>164282.18</v>
      </c>
      <c r="K47" s="30">
        <v>173835.69</v>
      </c>
      <c r="L47" s="30">
        <v>137534.07999999999</v>
      </c>
      <c r="M47" s="30">
        <v>141708.03</v>
      </c>
      <c r="N47" s="30">
        <v>143916.14000000001</v>
      </c>
      <c r="O47" s="30">
        <v>141815.25218031</v>
      </c>
      <c r="P47" s="31">
        <f t="shared" si="0"/>
        <v>1871487.9167161291</v>
      </c>
      <c r="R47" s="7"/>
      <c r="S47" s="7"/>
    </row>
    <row r="48" spans="1:19" s="2" customFormat="1">
      <c r="A48" s="14">
        <v>310340</v>
      </c>
      <c r="B48" s="14">
        <v>34</v>
      </c>
      <c r="C48" s="15" t="s">
        <v>575</v>
      </c>
      <c r="D48" s="30">
        <v>764866.10803082504</v>
      </c>
      <c r="E48" s="30">
        <v>666937.02944685495</v>
      </c>
      <c r="F48" s="30">
        <v>802278.17870745901</v>
      </c>
      <c r="G48" s="30">
        <v>675427.01</v>
      </c>
      <c r="H48" s="30">
        <v>903882.62</v>
      </c>
      <c r="I48" s="30">
        <v>657328.09</v>
      </c>
      <c r="J48" s="30">
        <v>744357.34</v>
      </c>
      <c r="K48" s="30">
        <v>775918.22</v>
      </c>
      <c r="L48" s="30">
        <v>622454.31000000006</v>
      </c>
      <c r="M48" s="30">
        <v>685229.8</v>
      </c>
      <c r="N48" s="30">
        <v>705224.56</v>
      </c>
      <c r="O48" s="30">
        <v>694824.93965636403</v>
      </c>
      <c r="P48" s="31">
        <f t="shared" si="0"/>
        <v>8698728.2058415022</v>
      </c>
      <c r="R48" s="7"/>
      <c r="S48" s="7"/>
    </row>
    <row r="49" spans="1:19" s="2" customFormat="1">
      <c r="A49" s="14">
        <v>310350</v>
      </c>
      <c r="B49" s="14">
        <v>35</v>
      </c>
      <c r="C49" s="15" t="s">
        <v>58</v>
      </c>
      <c r="D49" s="30">
        <v>12044413.733641399</v>
      </c>
      <c r="E49" s="30">
        <v>10522738.6901138</v>
      </c>
      <c r="F49" s="30">
        <v>12994375.0882194</v>
      </c>
      <c r="G49" s="30">
        <v>11584662.140000001</v>
      </c>
      <c r="H49" s="30">
        <v>15057400.880000001</v>
      </c>
      <c r="I49" s="30">
        <v>10777718.699999999</v>
      </c>
      <c r="J49" s="30">
        <v>12108441.73</v>
      </c>
      <c r="K49" s="30">
        <v>12415669.289999999</v>
      </c>
      <c r="L49" s="30">
        <v>10121357.609999999</v>
      </c>
      <c r="M49" s="30">
        <v>11041338.5</v>
      </c>
      <c r="N49" s="30">
        <v>11334091.449999999</v>
      </c>
      <c r="O49" s="30">
        <v>11159895.8213956</v>
      </c>
      <c r="P49" s="31">
        <f t="shared" si="0"/>
        <v>141162103.63337022</v>
      </c>
      <c r="R49" s="7"/>
      <c r="S49" s="7"/>
    </row>
    <row r="50" spans="1:19" s="2" customFormat="1">
      <c r="A50" s="14">
        <v>310360</v>
      </c>
      <c r="B50" s="14">
        <v>36</v>
      </c>
      <c r="C50" s="15" t="s">
        <v>59</v>
      </c>
      <c r="D50" s="30">
        <v>206628.397882019</v>
      </c>
      <c r="E50" s="30">
        <v>184680.310387987</v>
      </c>
      <c r="F50" s="30">
        <v>224060.63397905999</v>
      </c>
      <c r="G50" s="30">
        <v>190578.54</v>
      </c>
      <c r="H50" s="30">
        <v>252292.13</v>
      </c>
      <c r="I50" s="30">
        <v>184175.55</v>
      </c>
      <c r="J50" s="30">
        <v>208622.09</v>
      </c>
      <c r="K50" s="30">
        <v>220798.73</v>
      </c>
      <c r="L50" s="30">
        <v>174536.65</v>
      </c>
      <c r="M50" s="30">
        <v>182135</v>
      </c>
      <c r="N50" s="30">
        <v>185479.75</v>
      </c>
      <c r="O50" s="30">
        <v>182776.83624506</v>
      </c>
      <c r="P50" s="31">
        <f t="shared" si="0"/>
        <v>2396764.618494126</v>
      </c>
      <c r="R50" s="7"/>
      <c r="S50" s="7"/>
    </row>
    <row r="51" spans="1:19" s="2" customFormat="1">
      <c r="A51" s="14">
        <v>310370</v>
      </c>
      <c r="B51" s="14">
        <v>37</v>
      </c>
      <c r="C51" s="15" t="s">
        <v>60</v>
      </c>
      <c r="D51" s="30">
        <v>358002.25132859399</v>
      </c>
      <c r="E51" s="30">
        <v>315179.865119314</v>
      </c>
      <c r="F51" s="30">
        <v>434933.65821505297</v>
      </c>
      <c r="G51" s="30">
        <v>374709.86</v>
      </c>
      <c r="H51" s="30">
        <v>532036.43999999994</v>
      </c>
      <c r="I51" s="30">
        <v>392152.53</v>
      </c>
      <c r="J51" s="30">
        <v>441641.94</v>
      </c>
      <c r="K51" s="30">
        <v>464863.12</v>
      </c>
      <c r="L51" s="30">
        <v>368799.19</v>
      </c>
      <c r="M51" s="30">
        <v>413547.95</v>
      </c>
      <c r="N51" s="30">
        <v>427284.29</v>
      </c>
      <c r="O51" s="30">
        <v>421037.16322917503</v>
      </c>
      <c r="P51" s="31">
        <f t="shared" si="0"/>
        <v>4944188.2578921365</v>
      </c>
      <c r="R51" s="7"/>
      <c r="S51" s="7"/>
    </row>
    <row r="52" spans="1:19" s="2" customFormat="1">
      <c r="A52" s="14">
        <v>310375</v>
      </c>
      <c r="B52" s="14">
        <v>725</v>
      </c>
      <c r="C52" s="15" t="s">
        <v>576</v>
      </c>
      <c r="D52" s="30">
        <v>3909090.1398225701</v>
      </c>
      <c r="E52" s="30">
        <v>3317937.53453945</v>
      </c>
      <c r="F52" s="30">
        <v>4650518.8377176803</v>
      </c>
      <c r="G52" s="30">
        <v>4730709.5999999996</v>
      </c>
      <c r="H52" s="30">
        <v>5942320.1299999999</v>
      </c>
      <c r="I52" s="30">
        <v>4188290.62</v>
      </c>
      <c r="J52" s="30">
        <v>4540647.3</v>
      </c>
      <c r="K52" s="30">
        <v>4637139.75</v>
      </c>
      <c r="L52" s="30">
        <v>3779701.69</v>
      </c>
      <c r="M52" s="30">
        <v>4129729.6</v>
      </c>
      <c r="N52" s="30">
        <v>4238679.2</v>
      </c>
      <c r="O52" s="30">
        <v>4172613.2297593099</v>
      </c>
      <c r="P52" s="31">
        <f t="shared" si="0"/>
        <v>52237377.631839022</v>
      </c>
      <c r="R52" s="7"/>
      <c r="S52" s="7"/>
    </row>
    <row r="53" spans="1:19" s="2" customFormat="1">
      <c r="A53" s="14">
        <v>310380</v>
      </c>
      <c r="B53" s="14">
        <v>38</v>
      </c>
      <c r="C53" s="15" t="s">
        <v>577</v>
      </c>
      <c r="D53" s="30">
        <v>382958.91936498601</v>
      </c>
      <c r="E53" s="30">
        <v>341907.37709276099</v>
      </c>
      <c r="F53" s="30">
        <v>411879.37082559901</v>
      </c>
      <c r="G53" s="30">
        <v>346101.37</v>
      </c>
      <c r="H53" s="30">
        <v>462898.56</v>
      </c>
      <c r="I53" s="30">
        <v>337699.12</v>
      </c>
      <c r="J53" s="30">
        <v>385540.8</v>
      </c>
      <c r="K53" s="30">
        <v>401564.38</v>
      </c>
      <c r="L53" s="30">
        <v>322788.55</v>
      </c>
      <c r="M53" s="30">
        <v>352639.2</v>
      </c>
      <c r="N53" s="30">
        <v>362497.74</v>
      </c>
      <c r="O53" s="30">
        <v>357218.08610080997</v>
      </c>
      <c r="P53" s="31">
        <f t="shared" si="0"/>
        <v>4465693.4733841559</v>
      </c>
      <c r="R53" s="7"/>
      <c r="S53" s="7"/>
    </row>
    <row r="54" spans="1:19" s="2" customFormat="1">
      <c r="A54" s="14">
        <v>310390</v>
      </c>
      <c r="B54" s="14">
        <v>39</v>
      </c>
      <c r="C54" s="15" t="s">
        <v>578</v>
      </c>
      <c r="D54" s="30">
        <v>496624.855699901</v>
      </c>
      <c r="E54" s="30">
        <v>433698.58116059698</v>
      </c>
      <c r="F54" s="30">
        <v>513583.22307881399</v>
      </c>
      <c r="G54" s="30">
        <v>431002.83</v>
      </c>
      <c r="H54" s="30">
        <v>570763.47</v>
      </c>
      <c r="I54" s="30">
        <v>413166.47</v>
      </c>
      <c r="J54" s="30">
        <v>468719.39</v>
      </c>
      <c r="K54" s="30">
        <v>486694.67</v>
      </c>
      <c r="L54" s="30">
        <v>392354.85</v>
      </c>
      <c r="M54" s="30">
        <v>428018.86</v>
      </c>
      <c r="N54" s="30">
        <v>439454.37</v>
      </c>
      <c r="O54" s="30">
        <v>432755.16075366602</v>
      </c>
      <c r="P54" s="31">
        <f t="shared" si="0"/>
        <v>5506836.7306929789</v>
      </c>
      <c r="R54" s="7"/>
      <c r="S54" s="7"/>
    </row>
    <row r="55" spans="1:19" s="2" customFormat="1">
      <c r="A55" s="14">
        <v>310400</v>
      </c>
      <c r="B55" s="14">
        <v>40</v>
      </c>
      <c r="C55" s="15" t="s">
        <v>579</v>
      </c>
      <c r="D55" s="30">
        <v>18316891.748692401</v>
      </c>
      <c r="E55" s="30">
        <v>15712736.3285322</v>
      </c>
      <c r="F55" s="30">
        <v>18755688.322614498</v>
      </c>
      <c r="G55" s="30">
        <v>15717604.960000001</v>
      </c>
      <c r="H55" s="30">
        <v>20954266.489999998</v>
      </c>
      <c r="I55" s="30">
        <v>15198115.58</v>
      </c>
      <c r="J55" s="30">
        <v>17400215.109999999</v>
      </c>
      <c r="K55" s="30">
        <v>17825638.140000001</v>
      </c>
      <c r="L55" s="30">
        <v>14571215.220000001</v>
      </c>
      <c r="M55" s="30">
        <v>15921351.59</v>
      </c>
      <c r="N55" s="30">
        <v>16361658.109999999</v>
      </c>
      <c r="O55" s="30">
        <v>16119310.676713601</v>
      </c>
      <c r="P55" s="31">
        <f t="shared" si="0"/>
        <v>202854692.27655268</v>
      </c>
      <c r="R55" s="7"/>
      <c r="S55" s="7"/>
    </row>
    <row r="56" spans="1:19" s="2" customFormat="1">
      <c r="A56" s="14">
        <v>310410</v>
      </c>
      <c r="B56" s="14">
        <v>41</v>
      </c>
      <c r="C56" s="15" t="s">
        <v>61</v>
      </c>
      <c r="D56" s="30">
        <v>765309.85100260004</v>
      </c>
      <c r="E56" s="30">
        <v>672116.90516002104</v>
      </c>
      <c r="F56" s="30">
        <v>811554.47968049604</v>
      </c>
      <c r="G56" s="30">
        <v>682762.07</v>
      </c>
      <c r="H56" s="30">
        <v>911164.69</v>
      </c>
      <c r="I56" s="30">
        <v>662870.06000000006</v>
      </c>
      <c r="J56" s="30">
        <v>757998.14</v>
      </c>
      <c r="K56" s="30">
        <v>773731.28</v>
      </c>
      <c r="L56" s="30">
        <v>634693.71</v>
      </c>
      <c r="M56" s="30">
        <v>698867.52</v>
      </c>
      <c r="N56" s="30">
        <v>719509.2</v>
      </c>
      <c r="O56" s="30">
        <v>709028.90386014397</v>
      </c>
      <c r="P56" s="31">
        <f t="shared" si="0"/>
        <v>8799606.8097032607</v>
      </c>
      <c r="R56" s="7"/>
      <c r="S56" s="7"/>
    </row>
    <row r="57" spans="1:19" s="2" customFormat="1">
      <c r="A57" s="14">
        <v>310420</v>
      </c>
      <c r="B57" s="14">
        <v>42</v>
      </c>
      <c r="C57" s="15" t="s">
        <v>62</v>
      </c>
      <c r="D57" s="30">
        <v>3932400.0603909502</v>
      </c>
      <c r="E57" s="30">
        <v>3451062.04508177</v>
      </c>
      <c r="F57" s="30">
        <v>4180119.2222520001</v>
      </c>
      <c r="G57" s="30">
        <v>3554614.38</v>
      </c>
      <c r="H57" s="30">
        <v>4737441.3600000003</v>
      </c>
      <c r="I57" s="30">
        <v>3411203.24</v>
      </c>
      <c r="J57" s="30">
        <v>3911055.93</v>
      </c>
      <c r="K57" s="30">
        <v>3971515.76</v>
      </c>
      <c r="L57" s="30">
        <v>3275619.09</v>
      </c>
      <c r="M57" s="30">
        <v>3583555.06</v>
      </c>
      <c r="N57" s="30">
        <v>3684432.91</v>
      </c>
      <c r="O57" s="30">
        <v>3630539.6733847102</v>
      </c>
      <c r="P57" s="31">
        <f t="shared" si="0"/>
        <v>45323558.731109425</v>
      </c>
      <c r="R57" s="7"/>
      <c r="S57" s="7"/>
    </row>
    <row r="58" spans="1:19" s="2" customFormat="1">
      <c r="A58" s="14">
        <v>310430</v>
      </c>
      <c r="B58" s="14">
        <v>43</v>
      </c>
      <c r="C58" s="15" t="s">
        <v>63</v>
      </c>
      <c r="D58" s="30">
        <v>536192.39565837395</v>
      </c>
      <c r="E58" s="30">
        <v>476652.078769302</v>
      </c>
      <c r="F58" s="30">
        <v>574737.5256091</v>
      </c>
      <c r="G58" s="30">
        <v>484087.35</v>
      </c>
      <c r="H58" s="30">
        <v>643869.19999999995</v>
      </c>
      <c r="I58" s="30">
        <v>469203.49</v>
      </c>
      <c r="J58" s="30">
        <v>535525.56999999995</v>
      </c>
      <c r="K58" s="30">
        <v>558371.36</v>
      </c>
      <c r="L58" s="30">
        <v>448426.33</v>
      </c>
      <c r="M58" s="30">
        <v>489852.3</v>
      </c>
      <c r="N58" s="30">
        <v>503500.47</v>
      </c>
      <c r="O58" s="30">
        <v>496150.81603121897</v>
      </c>
      <c r="P58" s="31">
        <f t="shared" si="0"/>
        <v>6216568.8860679939</v>
      </c>
      <c r="R58" s="7"/>
      <c r="S58" s="7"/>
    </row>
    <row r="59" spans="1:19" s="2" customFormat="1">
      <c r="A59" s="14">
        <v>310440</v>
      </c>
      <c r="B59" s="14">
        <v>44</v>
      </c>
      <c r="C59" s="15" t="s">
        <v>64</v>
      </c>
      <c r="D59" s="30">
        <v>210631.352579275</v>
      </c>
      <c r="E59" s="30">
        <v>183057.71083031601</v>
      </c>
      <c r="F59" s="30">
        <v>221783.35417787501</v>
      </c>
      <c r="G59" s="30">
        <v>187881.22</v>
      </c>
      <c r="H59" s="30">
        <v>249449.88</v>
      </c>
      <c r="I59" s="30">
        <v>182108.69</v>
      </c>
      <c r="J59" s="30">
        <v>206825.91</v>
      </c>
      <c r="K59" s="30">
        <v>218833.14</v>
      </c>
      <c r="L59" s="30">
        <v>173133.45</v>
      </c>
      <c r="M59" s="30">
        <v>189119.13</v>
      </c>
      <c r="N59" s="30">
        <v>194401</v>
      </c>
      <c r="O59" s="30">
        <v>191566.26226364201</v>
      </c>
      <c r="P59" s="31">
        <f t="shared" si="0"/>
        <v>2408791.0998511082</v>
      </c>
      <c r="R59" s="7"/>
      <c r="S59" s="7"/>
    </row>
    <row r="60" spans="1:19" s="2" customFormat="1">
      <c r="A60" s="14">
        <v>310445</v>
      </c>
      <c r="B60" s="14">
        <v>771</v>
      </c>
      <c r="C60" s="15" t="s">
        <v>65</v>
      </c>
      <c r="D60" s="30">
        <v>229739.91882925501</v>
      </c>
      <c r="E60" s="30">
        <v>196160.11702932901</v>
      </c>
      <c r="F60" s="30">
        <v>237592.454032885</v>
      </c>
      <c r="G60" s="30">
        <v>201139.07</v>
      </c>
      <c r="H60" s="30">
        <v>294908.90000000002</v>
      </c>
      <c r="I60" s="30">
        <v>219669.25</v>
      </c>
      <c r="J60" s="30">
        <v>248441.7</v>
      </c>
      <c r="K60" s="30">
        <v>262639.09999999998</v>
      </c>
      <c r="L60" s="30">
        <v>207748.17</v>
      </c>
      <c r="M60" s="30">
        <v>226850.51</v>
      </c>
      <c r="N60" s="30">
        <v>233156.7</v>
      </c>
      <c r="O60" s="30">
        <v>229764.004900842</v>
      </c>
      <c r="P60" s="31">
        <f t="shared" si="0"/>
        <v>2787809.8947923109</v>
      </c>
      <c r="R60" s="7"/>
      <c r="S60" s="7"/>
    </row>
    <row r="61" spans="1:19" s="2" customFormat="1">
      <c r="A61" s="14">
        <v>310450</v>
      </c>
      <c r="B61" s="14">
        <v>45</v>
      </c>
      <c r="C61" s="15" t="s">
        <v>66</v>
      </c>
      <c r="D61" s="30">
        <v>762408.561790696</v>
      </c>
      <c r="E61" s="30">
        <v>670612.11028557399</v>
      </c>
      <c r="F61" s="30">
        <v>811440.16298945597</v>
      </c>
      <c r="G61" s="30">
        <v>685117.6</v>
      </c>
      <c r="H61" s="30">
        <v>916342.94</v>
      </c>
      <c r="I61" s="30">
        <v>665427.24</v>
      </c>
      <c r="J61" s="30">
        <v>757830.41</v>
      </c>
      <c r="K61" s="30">
        <v>794148.13</v>
      </c>
      <c r="L61" s="30">
        <v>634291.09</v>
      </c>
      <c r="M61" s="30">
        <v>684367.03</v>
      </c>
      <c r="N61" s="30">
        <v>701700.88</v>
      </c>
      <c r="O61" s="30">
        <v>691475.07449103903</v>
      </c>
      <c r="P61" s="31">
        <f t="shared" si="0"/>
        <v>8775161.2295567654</v>
      </c>
      <c r="R61" s="7"/>
      <c r="S61" s="7"/>
    </row>
    <row r="62" spans="1:19" s="2" customFormat="1">
      <c r="A62" s="14">
        <v>310460</v>
      </c>
      <c r="B62" s="14">
        <v>46</v>
      </c>
      <c r="C62" s="15" t="s">
        <v>67</v>
      </c>
      <c r="D62" s="30">
        <v>658046.29558485397</v>
      </c>
      <c r="E62" s="30">
        <v>568390.75450695795</v>
      </c>
      <c r="F62" s="30">
        <v>678776.39544625604</v>
      </c>
      <c r="G62" s="30">
        <v>571309.79</v>
      </c>
      <c r="H62" s="30">
        <v>756538.9</v>
      </c>
      <c r="I62" s="30">
        <v>550211.14</v>
      </c>
      <c r="J62" s="30">
        <v>627500.43999999994</v>
      </c>
      <c r="K62" s="30">
        <v>642602.13</v>
      </c>
      <c r="L62" s="30">
        <v>525480.4</v>
      </c>
      <c r="M62" s="30">
        <v>579157.71</v>
      </c>
      <c r="N62" s="30">
        <v>596117.22</v>
      </c>
      <c r="O62" s="30">
        <v>587241.43843672099</v>
      </c>
      <c r="P62" s="31">
        <f t="shared" si="0"/>
        <v>7341372.6139747892</v>
      </c>
      <c r="R62" s="7"/>
      <c r="S62" s="7"/>
    </row>
    <row r="63" spans="1:19" s="2" customFormat="1">
      <c r="A63" s="14">
        <v>310470</v>
      </c>
      <c r="B63" s="14">
        <v>47</v>
      </c>
      <c r="C63" s="15" t="s">
        <v>580</v>
      </c>
      <c r="D63" s="30">
        <v>499674.522317714</v>
      </c>
      <c r="E63" s="30">
        <v>445518.71496437502</v>
      </c>
      <c r="F63" s="30">
        <v>526926.53053112095</v>
      </c>
      <c r="G63" s="30">
        <v>450336.32</v>
      </c>
      <c r="H63" s="30">
        <v>586241.06000000006</v>
      </c>
      <c r="I63" s="30">
        <v>424796.58</v>
      </c>
      <c r="J63" s="30">
        <v>478681.98</v>
      </c>
      <c r="K63" s="30">
        <v>501444.14</v>
      </c>
      <c r="L63" s="30">
        <v>400509.67</v>
      </c>
      <c r="M63" s="30">
        <v>436572.07</v>
      </c>
      <c r="N63" s="30">
        <v>447925.81</v>
      </c>
      <c r="O63" s="30">
        <v>440923.90290234302</v>
      </c>
      <c r="P63" s="31">
        <f t="shared" si="0"/>
        <v>5639551.3007155536</v>
      </c>
      <c r="R63" s="7"/>
      <c r="S63" s="7"/>
    </row>
    <row r="64" spans="1:19" s="2" customFormat="1">
      <c r="A64" s="14">
        <v>310480</v>
      </c>
      <c r="B64" s="14">
        <v>48</v>
      </c>
      <c r="C64" s="15" t="s">
        <v>461</v>
      </c>
      <c r="D64" s="30">
        <v>325775.823830106</v>
      </c>
      <c r="E64" s="30">
        <v>289632.80880582699</v>
      </c>
      <c r="F64" s="30">
        <v>349560.89689612202</v>
      </c>
      <c r="G64" s="30">
        <v>294788.2</v>
      </c>
      <c r="H64" s="30">
        <v>391864.82</v>
      </c>
      <c r="I64" s="30">
        <v>285454.31</v>
      </c>
      <c r="J64" s="30">
        <v>324853.21999999997</v>
      </c>
      <c r="K64" s="30">
        <v>341566.67</v>
      </c>
      <c r="L64" s="30">
        <v>272044.21999999997</v>
      </c>
      <c r="M64" s="30">
        <v>297149.27</v>
      </c>
      <c r="N64" s="30">
        <v>305407.67</v>
      </c>
      <c r="O64" s="30">
        <v>300935.01067027397</v>
      </c>
      <c r="P64" s="31">
        <f t="shared" si="0"/>
        <v>3779032.9202023288</v>
      </c>
      <c r="R64" s="7"/>
      <c r="S64" s="7"/>
    </row>
    <row r="65" spans="1:19" s="2" customFormat="1">
      <c r="A65" s="14">
        <v>310490</v>
      </c>
      <c r="B65" s="14">
        <v>49</v>
      </c>
      <c r="C65" s="15" t="s">
        <v>68</v>
      </c>
      <c r="D65" s="30">
        <v>573284.96837916505</v>
      </c>
      <c r="E65" s="30">
        <v>506358.32192556403</v>
      </c>
      <c r="F65" s="30">
        <v>613942.65047086205</v>
      </c>
      <c r="G65" s="30">
        <v>521261.9</v>
      </c>
      <c r="H65" s="30">
        <v>693298.17</v>
      </c>
      <c r="I65" s="30">
        <v>503710.89</v>
      </c>
      <c r="J65" s="30">
        <v>575741.57999999996</v>
      </c>
      <c r="K65" s="30">
        <v>600392.76</v>
      </c>
      <c r="L65" s="30">
        <v>482339.7</v>
      </c>
      <c r="M65" s="30">
        <v>526774.51</v>
      </c>
      <c r="N65" s="30">
        <v>541443.74</v>
      </c>
      <c r="O65" s="30">
        <v>533531.98082731501</v>
      </c>
      <c r="P65" s="31">
        <f t="shared" si="0"/>
        <v>6672081.1716029057</v>
      </c>
      <c r="R65" s="7"/>
      <c r="S65" s="7"/>
    </row>
    <row r="66" spans="1:19" s="2" customFormat="1">
      <c r="A66" s="14">
        <v>310500</v>
      </c>
      <c r="B66" s="14">
        <v>50</v>
      </c>
      <c r="C66" s="15" t="s">
        <v>69</v>
      </c>
      <c r="D66" s="30">
        <v>336125.66348097997</v>
      </c>
      <c r="E66" s="30">
        <v>295035.72633076197</v>
      </c>
      <c r="F66" s="30">
        <v>353343.39552249701</v>
      </c>
      <c r="G66" s="30">
        <v>306786.71999999997</v>
      </c>
      <c r="H66" s="30">
        <v>408862.02</v>
      </c>
      <c r="I66" s="30">
        <v>297160.62</v>
      </c>
      <c r="J66" s="30">
        <v>337514.71</v>
      </c>
      <c r="K66" s="30">
        <v>353602.38</v>
      </c>
      <c r="L66" s="30">
        <v>282542.71999999997</v>
      </c>
      <c r="M66" s="30">
        <v>313949.40000000002</v>
      </c>
      <c r="N66" s="30">
        <v>323657.06</v>
      </c>
      <c r="O66" s="30">
        <v>318844.64079180401</v>
      </c>
      <c r="P66" s="31">
        <f t="shared" si="0"/>
        <v>3927425.0561260427</v>
      </c>
      <c r="R66" s="7"/>
      <c r="S66" s="7"/>
    </row>
    <row r="67" spans="1:19" s="2" customFormat="1">
      <c r="A67" s="14">
        <v>310510</v>
      </c>
      <c r="B67" s="14">
        <v>51</v>
      </c>
      <c r="C67" s="15" t="s">
        <v>581</v>
      </c>
      <c r="D67" s="30">
        <v>1423694.5435309301</v>
      </c>
      <c r="E67" s="30">
        <v>1250929.0249542899</v>
      </c>
      <c r="F67" s="30">
        <v>1516735.8974704701</v>
      </c>
      <c r="G67" s="30">
        <v>1302573.43</v>
      </c>
      <c r="H67" s="30">
        <v>1761826.05</v>
      </c>
      <c r="I67" s="30">
        <v>1276173</v>
      </c>
      <c r="J67" s="30">
        <v>1460154.81</v>
      </c>
      <c r="K67" s="30">
        <v>1508469.14</v>
      </c>
      <c r="L67" s="30">
        <v>1222957.31</v>
      </c>
      <c r="M67" s="30">
        <v>1341260.9099999999</v>
      </c>
      <c r="N67" s="30">
        <v>1379606.2</v>
      </c>
      <c r="O67" s="30">
        <v>1359370.8641087899</v>
      </c>
      <c r="P67" s="31">
        <f t="shared" si="0"/>
        <v>16803751.180064481</v>
      </c>
      <c r="R67" s="7"/>
      <c r="S67" s="7"/>
    </row>
    <row r="68" spans="1:19" s="2" customFormat="1">
      <c r="A68" s="14">
        <v>310520</v>
      </c>
      <c r="B68" s="14">
        <v>52</v>
      </c>
      <c r="C68" s="15" t="s">
        <v>70</v>
      </c>
      <c r="D68" s="30">
        <v>226389.48435629901</v>
      </c>
      <c r="E68" s="30">
        <v>190922.525482825</v>
      </c>
      <c r="F68" s="30">
        <v>230804.91346936501</v>
      </c>
      <c r="G68" s="30">
        <v>195549.73</v>
      </c>
      <c r="H68" s="30">
        <v>260910.22</v>
      </c>
      <c r="I68" s="30">
        <v>190698.95</v>
      </c>
      <c r="J68" s="30">
        <v>221509.24</v>
      </c>
      <c r="K68" s="30">
        <v>235898.74</v>
      </c>
      <c r="L68" s="30">
        <v>186443.97</v>
      </c>
      <c r="M68" s="30">
        <v>203598.63</v>
      </c>
      <c r="N68" s="30">
        <v>209225.91</v>
      </c>
      <c r="O68" s="30">
        <v>206180.68689866501</v>
      </c>
      <c r="P68" s="31">
        <f t="shared" si="0"/>
        <v>2558133.0002071541</v>
      </c>
      <c r="R68" s="7"/>
      <c r="S68" s="7"/>
    </row>
    <row r="69" spans="1:19" s="2" customFormat="1">
      <c r="A69" s="14">
        <v>310530</v>
      </c>
      <c r="B69" s="14">
        <v>53</v>
      </c>
      <c r="C69" s="15" t="s">
        <v>499</v>
      </c>
      <c r="D69" s="30">
        <v>279375.223575168</v>
      </c>
      <c r="E69" s="30">
        <v>245919.477700861</v>
      </c>
      <c r="F69" s="30">
        <v>296604.41952679597</v>
      </c>
      <c r="G69" s="30">
        <v>250055.02</v>
      </c>
      <c r="H69" s="30">
        <v>332538.87</v>
      </c>
      <c r="I69" s="30">
        <v>241896.3</v>
      </c>
      <c r="J69" s="30">
        <v>275583.23</v>
      </c>
      <c r="K69" s="30">
        <v>289603.96000000002</v>
      </c>
      <c r="L69" s="30">
        <v>230808.19</v>
      </c>
      <c r="M69" s="30">
        <v>252095.19</v>
      </c>
      <c r="N69" s="30">
        <v>259088.8</v>
      </c>
      <c r="O69" s="30">
        <v>255289.96770653801</v>
      </c>
      <c r="P69" s="31">
        <f t="shared" si="0"/>
        <v>3208858.6485093627</v>
      </c>
      <c r="R69" s="7"/>
      <c r="S69" s="7"/>
    </row>
    <row r="70" spans="1:19" s="2" customFormat="1">
      <c r="A70" s="14">
        <v>310540</v>
      </c>
      <c r="B70" s="14">
        <v>54</v>
      </c>
      <c r="C70" s="15" t="s">
        <v>582</v>
      </c>
      <c r="D70" s="30">
        <v>3020140.7439800599</v>
      </c>
      <c r="E70" s="30">
        <v>2648826.42848536</v>
      </c>
      <c r="F70" s="30">
        <v>3068424.6319095101</v>
      </c>
      <c r="G70" s="30">
        <v>2577482.77</v>
      </c>
      <c r="H70" s="30">
        <v>3361048.73</v>
      </c>
      <c r="I70" s="30">
        <v>2412880.83</v>
      </c>
      <c r="J70" s="30">
        <v>2753733.93</v>
      </c>
      <c r="K70" s="30">
        <v>2711031.25</v>
      </c>
      <c r="L70" s="30">
        <v>2304837.17</v>
      </c>
      <c r="M70" s="30">
        <v>2511037.35</v>
      </c>
      <c r="N70" s="30">
        <v>2575349.04</v>
      </c>
      <c r="O70" s="30">
        <v>2534467.6948015601</v>
      </c>
      <c r="P70" s="31">
        <f t="shared" si="0"/>
        <v>32479260.569176495</v>
      </c>
      <c r="R70" s="7"/>
      <c r="S70" s="7"/>
    </row>
    <row r="71" spans="1:19" s="2" customFormat="1">
      <c r="A71" s="14">
        <v>310550</v>
      </c>
      <c r="B71" s="14">
        <v>55</v>
      </c>
      <c r="C71" s="15" t="s">
        <v>583</v>
      </c>
      <c r="D71" s="30">
        <v>215607.09825913899</v>
      </c>
      <c r="E71" s="30">
        <v>192747.65373663901</v>
      </c>
      <c r="F71" s="30">
        <v>233093.81892686</v>
      </c>
      <c r="G71" s="30">
        <v>197189</v>
      </c>
      <c r="H71" s="30">
        <v>261835.06</v>
      </c>
      <c r="I71" s="30">
        <v>190850.38</v>
      </c>
      <c r="J71" s="30">
        <v>216220.9</v>
      </c>
      <c r="K71" s="30">
        <v>227995.02</v>
      </c>
      <c r="L71" s="30">
        <v>180869.36</v>
      </c>
      <c r="M71" s="30">
        <v>189030.23</v>
      </c>
      <c r="N71" s="30">
        <v>192541.48</v>
      </c>
      <c r="O71" s="30">
        <v>189727.20498167601</v>
      </c>
      <c r="P71" s="31">
        <f t="shared" si="0"/>
        <v>2487707.2059043138</v>
      </c>
      <c r="R71" s="7"/>
      <c r="S71" s="7"/>
    </row>
    <row r="72" spans="1:19" s="2" customFormat="1">
      <c r="A72" s="14">
        <v>310560</v>
      </c>
      <c r="B72" s="14">
        <v>56</v>
      </c>
      <c r="C72" s="15" t="s">
        <v>71</v>
      </c>
      <c r="D72" s="30">
        <v>3806977.74212752</v>
      </c>
      <c r="E72" s="30">
        <v>3317449.5429455899</v>
      </c>
      <c r="F72" s="30">
        <v>4004658.0015960298</v>
      </c>
      <c r="G72" s="30">
        <v>3376477.2</v>
      </c>
      <c r="H72" s="30">
        <v>4513852.97</v>
      </c>
      <c r="I72" s="30">
        <v>3278771.65</v>
      </c>
      <c r="J72" s="30">
        <v>3754341.99</v>
      </c>
      <c r="K72" s="30">
        <v>3863228.24</v>
      </c>
      <c r="L72" s="30">
        <v>3144512.14</v>
      </c>
      <c r="M72" s="30">
        <v>3440710.94</v>
      </c>
      <c r="N72" s="30">
        <v>3537900.68</v>
      </c>
      <c r="O72" s="30">
        <v>3486360.8201364502</v>
      </c>
      <c r="P72" s="31">
        <f t="shared" si="0"/>
        <v>43525241.916805588</v>
      </c>
      <c r="R72" s="7"/>
      <c r="S72" s="7"/>
    </row>
    <row r="73" spans="1:19" s="2" customFormat="1">
      <c r="A73" s="14">
        <v>310570</v>
      </c>
      <c r="B73" s="14">
        <v>57</v>
      </c>
      <c r="C73" s="15" t="s">
        <v>72</v>
      </c>
      <c r="D73" s="30">
        <v>295649.17716518103</v>
      </c>
      <c r="E73" s="30">
        <v>261106.06635858599</v>
      </c>
      <c r="F73" s="30">
        <v>313163.072491739</v>
      </c>
      <c r="G73" s="30">
        <v>265007.82</v>
      </c>
      <c r="H73" s="30">
        <v>350817.55</v>
      </c>
      <c r="I73" s="30">
        <v>255536.78</v>
      </c>
      <c r="J73" s="30">
        <v>291455.61</v>
      </c>
      <c r="K73" s="30">
        <v>308055.84000000003</v>
      </c>
      <c r="L73" s="30">
        <v>244300.43</v>
      </c>
      <c r="M73" s="30">
        <v>266701.3</v>
      </c>
      <c r="N73" s="30">
        <v>273987.21999999997</v>
      </c>
      <c r="O73" s="30">
        <v>269906.07767088601</v>
      </c>
      <c r="P73" s="31">
        <f t="shared" si="0"/>
        <v>3395686.9436863922</v>
      </c>
      <c r="R73" s="7"/>
      <c r="S73" s="7"/>
    </row>
    <row r="74" spans="1:19" s="2" customFormat="1">
      <c r="A74" s="14">
        <v>310590</v>
      </c>
      <c r="B74" s="14">
        <v>59</v>
      </c>
      <c r="C74" s="15" t="s">
        <v>73</v>
      </c>
      <c r="D74" s="30">
        <v>1218988.9665671899</v>
      </c>
      <c r="E74" s="30">
        <v>1038898.15121626</v>
      </c>
      <c r="F74" s="30">
        <v>1214541.2098999899</v>
      </c>
      <c r="G74" s="30">
        <v>1022062.52</v>
      </c>
      <c r="H74" s="30">
        <v>1337153.6100000001</v>
      </c>
      <c r="I74" s="30">
        <v>969866.25</v>
      </c>
      <c r="J74" s="30">
        <v>1097842.94</v>
      </c>
      <c r="K74" s="30">
        <v>1118158.82</v>
      </c>
      <c r="L74" s="30">
        <v>918749.45</v>
      </c>
      <c r="M74" s="30">
        <v>1007432.3</v>
      </c>
      <c r="N74" s="30">
        <v>1034849.62</v>
      </c>
      <c r="O74" s="30">
        <v>1018658.42706726</v>
      </c>
      <c r="P74" s="31">
        <f t="shared" si="0"/>
        <v>12997202.264750699</v>
      </c>
      <c r="R74" s="7"/>
      <c r="S74" s="7"/>
    </row>
    <row r="75" spans="1:19" s="2" customFormat="1">
      <c r="A75" s="14">
        <v>310600</v>
      </c>
      <c r="B75" s="14">
        <v>60</v>
      </c>
      <c r="C75" s="15" t="s">
        <v>462</v>
      </c>
      <c r="D75" s="30">
        <v>1007306.51001275</v>
      </c>
      <c r="E75" s="30">
        <v>805427.94956447196</v>
      </c>
      <c r="F75" s="30">
        <v>940630.45856134803</v>
      </c>
      <c r="G75" s="30">
        <v>798244.28</v>
      </c>
      <c r="H75" s="30">
        <v>1030722.12</v>
      </c>
      <c r="I75" s="30">
        <v>742299.31</v>
      </c>
      <c r="J75" s="30">
        <v>833823.97</v>
      </c>
      <c r="K75" s="30">
        <v>835566.89</v>
      </c>
      <c r="L75" s="30">
        <v>697734.65</v>
      </c>
      <c r="M75" s="30">
        <v>758896.53</v>
      </c>
      <c r="N75" s="30">
        <v>777258.92</v>
      </c>
      <c r="O75" s="30">
        <v>764307.68804465199</v>
      </c>
      <c r="P75" s="31">
        <f t="shared" si="0"/>
        <v>9992219.2761832215</v>
      </c>
      <c r="R75" s="7"/>
      <c r="S75" s="7"/>
    </row>
    <row r="76" spans="1:19" s="2" customFormat="1">
      <c r="A76" s="14">
        <v>310610</v>
      </c>
      <c r="B76" s="14">
        <v>61</v>
      </c>
      <c r="C76" s="15" t="s">
        <v>74</v>
      </c>
      <c r="D76" s="30">
        <v>259931.6300257</v>
      </c>
      <c r="E76" s="30">
        <v>222480.19243123801</v>
      </c>
      <c r="F76" s="30">
        <v>318188.38893936999</v>
      </c>
      <c r="G76" s="30">
        <v>329803.40000000002</v>
      </c>
      <c r="H76" s="30">
        <v>424497.17</v>
      </c>
      <c r="I76" s="30">
        <v>304453.98</v>
      </c>
      <c r="J76" s="30">
        <v>335472.02</v>
      </c>
      <c r="K76" s="30">
        <v>347181.89</v>
      </c>
      <c r="L76" s="30">
        <v>279785.93</v>
      </c>
      <c r="M76" s="30">
        <v>297027.67</v>
      </c>
      <c r="N76" s="30">
        <v>303347.74</v>
      </c>
      <c r="O76" s="30">
        <v>298802.26090986002</v>
      </c>
      <c r="P76" s="31">
        <f t="shared" si="0"/>
        <v>3720972.2723061685</v>
      </c>
      <c r="R76" s="7"/>
      <c r="S76" s="7"/>
    </row>
    <row r="77" spans="1:19" s="2" customFormat="1">
      <c r="A77" s="14">
        <v>310620</v>
      </c>
      <c r="B77" s="14">
        <v>62</v>
      </c>
      <c r="C77" s="15" t="s">
        <v>75</v>
      </c>
      <c r="D77" s="30">
        <v>81934335.220116004</v>
      </c>
      <c r="E77" s="30">
        <v>70656593.184563398</v>
      </c>
      <c r="F77" s="30">
        <v>85974569.102384701</v>
      </c>
      <c r="G77" s="30">
        <v>73367838.010000005</v>
      </c>
      <c r="H77" s="30">
        <v>98590712.310000002</v>
      </c>
      <c r="I77" s="30">
        <v>71268509.140000001</v>
      </c>
      <c r="J77" s="30">
        <v>81542772.980000004</v>
      </c>
      <c r="K77" s="30">
        <v>81896491.390000001</v>
      </c>
      <c r="L77" s="30">
        <v>68282652.650000006</v>
      </c>
      <c r="M77" s="30">
        <v>74594374.159999996</v>
      </c>
      <c r="N77" s="30">
        <v>77773252.510000005</v>
      </c>
      <c r="O77" s="30">
        <v>75556247.734590903</v>
      </c>
      <c r="P77" s="31">
        <f t="shared" ref="P77:P140" si="1">SUM(D77:O77)</f>
        <v>941438348.39165485</v>
      </c>
      <c r="R77" s="7"/>
      <c r="S77" s="7"/>
    </row>
    <row r="78" spans="1:19" s="2" customFormat="1">
      <c r="A78" s="14">
        <v>310630</v>
      </c>
      <c r="B78" s="14">
        <v>63</v>
      </c>
      <c r="C78" s="15" t="s">
        <v>76</v>
      </c>
      <c r="D78" s="30">
        <v>3104988.6957463999</v>
      </c>
      <c r="E78" s="30">
        <v>2543654.50066804</v>
      </c>
      <c r="F78" s="30">
        <v>3160234.8782906099</v>
      </c>
      <c r="G78" s="30">
        <v>2573590.7400000002</v>
      </c>
      <c r="H78" s="30">
        <v>3615734.44</v>
      </c>
      <c r="I78" s="30">
        <v>2453217.83</v>
      </c>
      <c r="J78" s="30">
        <v>2925328.7</v>
      </c>
      <c r="K78" s="30">
        <v>3003751.37</v>
      </c>
      <c r="L78" s="30">
        <v>2367958.33</v>
      </c>
      <c r="M78" s="30">
        <v>2625915.92</v>
      </c>
      <c r="N78" s="30">
        <v>2946247.78</v>
      </c>
      <c r="O78" s="30">
        <v>3178778.0593400798</v>
      </c>
      <c r="P78" s="31">
        <f t="shared" si="1"/>
        <v>34499401.244045131</v>
      </c>
      <c r="R78" s="7"/>
      <c r="S78" s="7"/>
    </row>
    <row r="79" spans="1:19" s="2" customFormat="1">
      <c r="A79" s="14">
        <v>310640</v>
      </c>
      <c r="B79" s="14">
        <v>64</v>
      </c>
      <c r="C79" s="15" t="s">
        <v>77</v>
      </c>
      <c r="D79" s="30">
        <v>2281202.0271342499</v>
      </c>
      <c r="E79" s="30">
        <v>1982874.25490913</v>
      </c>
      <c r="F79" s="30">
        <v>2326037.1638171901</v>
      </c>
      <c r="G79" s="30">
        <v>1954892.26</v>
      </c>
      <c r="H79" s="30">
        <v>2574835.87</v>
      </c>
      <c r="I79" s="30">
        <v>1849089.42</v>
      </c>
      <c r="J79" s="30">
        <v>2120077.85</v>
      </c>
      <c r="K79" s="30">
        <v>2172484.1800000002</v>
      </c>
      <c r="L79" s="30">
        <v>1774875.36</v>
      </c>
      <c r="M79" s="30">
        <v>1941038.67</v>
      </c>
      <c r="N79" s="30">
        <v>1993499.83</v>
      </c>
      <c r="O79" s="30">
        <v>1962782.7798142401</v>
      </c>
      <c r="P79" s="31">
        <f t="shared" si="1"/>
        <v>24933689.665674809</v>
      </c>
      <c r="R79" s="7"/>
      <c r="S79" s="7"/>
    </row>
    <row r="80" spans="1:19" s="2" customFormat="1">
      <c r="A80" s="14">
        <v>310650</v>
      </c>
      <c r="B80" s="14">
        <v>65</v>
      </c>
      <c r="C80" s="15" t="s">
        <v>78</v>
      </c>
      <c r="D80" s="30">
        <v>304285.331114867</v>
      </c>
      <c r="E80" s="30">
        <v>265798.03757522401</v>
      </c>
      <c r="F80" s="30">
        <v>314496.04481772101</v>
      </c>
      <c r="G80" s="30">
        <v>265915.64</v>
      </c>
      <c r="H80" s="30">
        <v>351382.44</v>
      </c>
      <c r="I80" s="30">
        <v>256160.3</v>
      </c>
      <c r="J80" s="30">
        <v>288038.06</v>
      </c>
      <c r="K80" s="30">
        <v>303715.53999999998</v>
      </c>
      <c r="L80" s="30">
        <v>240757.52</v>
      </c>
      <c r="M80" s="30">
        <v>262646.34999999998</v>
      </c>
      <c r="N80" s="30">
        <v>269648.55</v>
      </c>
      <c r="O80" s="30">
        <v>265538.17222897703</v>
      </c>
      <c r="P80" s="31">
        <f t="shared" si="1"/>
        <v>3388381.9857367887</v>
      </c>
      <c r="R80" s="7"/>
      <c r="S80" s="7"/>
    </row>
    <row r="81" spans="1:19" s="2" customFormat="1">
      <c r="A81" s="14">
        <v>310660</v>
      </c>
      <c r="B81" s="14">
        <v>66</v>
      </c>
      <c r="C81" s="15" t="s">
        <v>584</v>
      </c>
      <c r="D81" s="30">
        <v>213014.80006294799</v>
      </c>
      <c r="E81" s="30">
        <v>188418.354180847</v>
      </c>
      <c r="F81" s="30">
        <v>227620.32524652701</v>
      </c>
      <c r="G81" s="30">
        <v>192929.96</v>
      </c>
      <c r="H81" s="30">
        <v>257332.41</v>
      </c>
      <c r="I81" s="30">
        <v>187863.21</v>
      </c>
      <c r="J81" s="30">
        <v>213583.18</v>
      </c>
      <c r="K81" s="30">
        <v>225546.59</v>
      </c>
      <c r="L81" s="30">
        <v>178835.16</v>
      </c>
      <c r="M81" s="30">
        <v>195284.36</v>
      </c>
      <c r="N81" s="30">
        <v>200693.74</v>
      </c>
      <c r="O81" s="30">
        <v>197745.65278170299</v>
      </c>
      <c r="P81" s="31">
        <f t="shared" si="1"/>
        <v>2478867.7422720245</v>
      </c>
      <c r="R81" s="7"/>
      <c r="S81" s="7"/>
    </row>
    <row r="82" spans="1:19" s="2" customFormat="1">
      <c r="A82" s="14">
        <v>310665</v>
      </c>
      <c r="B82" s="14">
        <v>772</v>
      </c>
      <c r="C82" s="15" t="s">
        <v>79</v>
      </c>
      <c r="D82" s="30">
        <v>225280.605207838</v>
      </c>
      <c r="E82" s="30">
        <v>197776.37571460701</v>
      </c>
      <c r="F82" s="30">
        <v>239495.57851081801</v>
      </c>
      <c r="G82" s="30">
        <v>202591.89</v>
      </c>
      <c r="H82" s="30">
        <v>269672.94</v>
      </c>
      <c r="I82" s="30">
        <v>196699.29</v>
      </c>
      <c r="J82" s="30">
        <v>221920.24</v>
      </c>
      <c r="K82" s="30">
        <v>233728.89</v>
      </c>
      <c r="L82" s="30">
        <v>185440.51</v>
      </c>
      <c r="M82" s="30">
        <v>202583.29</v>
      </c>
      <c r="N82" s="30">
        <v>208236.09</v>
      </c>
      <c r="O82" s="30">
        <v>205201.961503948</v>
      </c>
      <c r="P82" s="31">
        <f t="shared" si="1"/>
        <v>2588627.660937211</v>
      </c>
      <c r="R82" s="7"/>
      <c r="S82" s="7"/>
    </row>
    <row r="83" spans="1:19" s="2" customFormat="1">
      <c r="A83" s="14">
        <v>310670</v>
      </c>
      <c r="B83" s="14">
        <v>67</v>
      </c>
      <c r="C83" s="15" t="s">
        <v>585</v>
      </c>
      <c r="D83" s="30">
        <v>62168733.433255099</v>
      </c>
      <c r="E83" s="30">
        <v>53122309.340539098</v>
      </c>
      <c r="F83" s="30">
        <v>63855520.560424604</v>
      </c>
      <c r="G83" s="30">
        <v>53679282.530000001</v>
      </c>
      <c r="H83" s="30">
        <v>71857194.730000004</v>
      </c>
      <c r="I83" s="30">
        <v>51596029.840000004</v>
      </c>
      <c r="J83" s="30">
        <v>59697383.490000002</v>
      </c>
      <c r="K83" s="30">
        <v>59092090.390000001</v>
      </c>
      <c r="L83" s="30">
        <v>49998513.509999998</v>
      </c>
      <c r="M83" s="30">
        <v>54628037.57</v>
      </c>
      <c r="N83" s="30">
        <v>56156662.210000001</v>
      </c>
      <c r="O83" s="30">
        <v>55338886.020511702</v>
      </c>
      <c r="P83" s="31">
        <f t="shared" si="1"/>
        <v>691190643.62473059</v>
      </c>
      <c r="R83" s="7"/>
      <c r="S83" s="7"/>
    </row>
    <row r="84" spans="1:19" s="2" customFormat="1">
      <c r="A84" s="14">
        <v>310680</v>
      </c>
      <c r="B84" s="14">
        <v>68</v>
      </c>
      <c r="C84" s="15" t="s">
        <v>80</v>
      </c>
      <c r="D84" s="30">
        <v>191860.39006321301</v>
      </c>
      <c r="E84" s="30">
        <v>169301.52123288601</v>
      </c>
      <c r="F84" s="30">
        <v>205008.47816516299</v>
      </c>
      <c r="G84" s="30">
        <v>173641.32</v>
      </c>
      <c r="H84" s="30">
        <v>232626.91</v>
      </c>
      <c r="I84" s="30">
        <v>169739.95</v>
      </c>
      <c r="J84" s="30">
        <v>192324.85</v>
      </c>
      <c r="K84" s="30">
        <v>202496.09</v>
      </c>
      <c r="L84" s="30">
        <v>160855.81</v>
      </c>
      <c r="M84" s="30">
        <v>167184.95999999999</v>
      </c>
      <c r="N84" s="30">
        <v>170104.58</v>
      </c>
      <c r="O84" s="30">
        <v>167625.76427278999</v>
      </c>
      <c r="P84" s="31">
        <f t="shared" si="1"/>
        <v>2202770.6237340523</v>
      </c>
      <c r="R84" s="7"/>
      <c r="S84" s="7"/>
    </row>
    <row r="85" spans="1:19" s="2" customFormat="1">
      <c r="A85" s="14">
        <v>310690</v>
      </c>
      <c r="B85" s="14">
        <v>69</v>
      </c>
      <c r="C85" s="15" t="s">
        <v>81</v>
      </c>
      <c r="D85" s="30">
        <v>437412.87092620903</v>
      </c>
      <c r="E85" s="30">
        <v>376369.76670773199</v>
      </c>
      <c r="F85" s="30">
        <v>454935.43786548998</v>
      </c>
      <c r="G85" s="30">
        <v>382957.79</v>
      </c>
      <c r="H85" s="30">
        <v>512111.87</v>
      </c>
      <c r="I85" s="30">
        <v>372135.5</v>
      </c>
      <c r="J85" s="30">
        <v>424419.14</v>
      </c>
      <c r="K85" s="30">
        <v>441824.14</v>
      </c>
      <c r="L85" s="30">
        <v>355418.13</v>
      </c>
      <c r="M85" s="30">
        <v>395402.73</v>
      </c>
      <c r="N85" s="30">
        <v>407883.55</v>
      </c>
      <c r="O85" s="30">
        <v>401939.31157583802</v>
      </c>
      <c r="P85" s="31">
        <f t="shared" si="1"/>
        <v>4962810.2370752692</v>
      </c>
      <c r="R85" s="7"/>
      <c r="S85" s="7"/>
    </row>
    <row r="86" spans="1:19" s="2" customFormat="1">
      <c r="A86" s="14">
        <v>310700</v>
      </c>
      <c r="B86" s="14">
        <v>70</v>
      </c>
      <c r="C86" s="15" t="s">
        <v>82</v>
      </c>
      <c r="D86" s="30">
        <v>207338.32317090401</v>
      </c>
      <c r="E86" s="30">
        <v>179691.664763084</v>
      </c>
      <c r="F86" s="30">
        <v>216933.79422867301</v>
      </c>
      <c r="G86" s="30">
        <v>182045.89</v>
      </c>
      <c r="H86" s="30">
        <v>245367.9</v>
      </c>
      <c r="I86" s="30">
        <v>178701.4</v>
      </c>
      <c r="J86" s="30">
        <v>203152.74</v>
      </c>
      <c r="K86" s="30">
        <v>211870.87</v>
      </c>
      <c r="L86" s="30">
        <v>170016.39</v>
      </c>
      <c r="M86" s="30">
        <v>185736.97</v>
      </c>
      <c r="N86" s="30">
        <v>190925.47</v>
      </c>
      <c r="O86" s="30">
        <v>188144.781729009</v>
      </c>
      <c r="P86" s="31">
        <f t="shared" si="1"/>
        <v>2359926.1938916701</v>
      </c>
      <c r="R86" s="7"/>
      <c r="S86" s="7"/>
    </row>
    <row r="87" spans="1:19" s="2" customFormat="1">
      <c r="A87" s="14">
        <v>310710</v>
      </c>
      <c r="B87" s="14">
        <v>71</v>
      </c>
      <c r="C87" s="15" t="s">
        <v>586</v>
      </c>
      <c r="D87" s="30">
        <v>1736180.19409828</v>
      </c>
      <c r="E87" s="30">
        <v>1504316.3168031599</v>
      </c>
      <c r="F87" s="30">
        <v>1855542.41694918</v>
      </c>
      <c r="G87" s="30">
        <v>1611895.02</v>
      </c>
      <c r="H87" s="30">
        <v>2134182.5</v>
      </c>
      <c r="I87" s="30">
        <v>1538625.12</v>
      </c>
      <c r="J87" s="30">
        <v>1746720.34</v>
      </c>
      <c r="K87" s="30">
        <v>1806013.31</v>
      </c>
      <c r="L87" s="30">
        <v>1461165.06</v>
      </c>
      <c r="M87" s="30">
        <v>1607087.56</v>
      </c>
      <c r="N87" s="30">
        <v>1653971.87</v>
      </c>
      <c r="O87" s="30">
        <v>1629742.5730067899</v>
      </c>
      <c r="P87" s="31">
        <f t="shared" si="1"/>
        <v>20285442.28085741</v>
      </c>
      <c r="R87" s="7"/>
      <c r="S87" s="7"/>
    </row>
    <row r="88" spans="1:19" s="2" customFormat="1">
      <c r="A88" s="14">
        <v>310720</v>
      </c>
      <c r="B88" s="14">
        <v>72</v>
      </c>
      <c r="C88" s="15" t="s">
        <v>463</v>
      </c>
      <c r="D88" s="30">
        <v>260448.33655301499</v>
      </c>
      <c r="E88" s="30">
        <v>227652.494264726</v>
      </c>
      <c r="F88" s="30">
        <v>275653.909509007</v>
      </c>
      <c r="G88" s="30">
        <v>233315.16</v>
      </c>
      <c r="H88" s="30">
        <v>310468.71000000002</v>
      </c>
      <c r="I88" s="30">
        <v>226390.99</v>
      </c>
      <c r="J88" s="30">
        <v>258696.05</v>
      </c>
      <c r="K88" s="30">
        <v>273860.42</v>
      </c>
      <c r="L88" s="30">
        <v>216836.58</v>
      </c>
      <c r="M88" s="30">
        <v>228311.13</v>
      </c>
      <c r="N88" s="30">
        <v>232934.59</v>
      </c>
      <c r="O88" s="30">
        <v>229540.56714374799</v>
      </c>
      <c r="P88" s="31">
        <f t="shared" si="1"/>
        <v>2974108.9374704957</v>
      </c>
      <c r="R88" s="7"/>
      <c r="S88" s="7"/>
    </row>
    <row r="89" spans="1:19" s="2" customFormat="1">
      <c r="A89" s="14">
        <v>310730</v>
      </c>
      <c r="B89" s="14">
        <v>73</v>
      </c>
      <c r="C89" s="15" t="s">
        <v>587</v>
      </c>
      <c r="D89" s="30">
        <v>1380880.24922829</v>
      </c>
      <c r="E89" s="30">
        <v>1218710.6219202401</v>
      </c>
      <c r="F89" s="30">
        <v>1469240.2232748801</v>
      </c>
      <c r="G89" s="30">
        <v>1236135.0900000001</v>
      </c>
      <c r="H89" s="30">
        <v>1651425.69</v>
      </c>
      <c r="I89" s="30">
        <v>1203111.83</v>
      </c>
      <c r="J89" s="30">
        <v>1374908.85</v>
      </c>
      <c r="K89" s="30">
        <v>1414382.26</v>
      </c>
      <c r="L89" s="30">
        <v>1151294.96</v>
      </c>
      <c r="M89" s="30">
        <v>1263113.95</v>
      </c>
      <c r="N89" s="30">
        <v>1299460.58</v>
      </c>
      <c r="O89" s="30">
        <v>1280499.03789179</v>
      </c>
      <c r="P89" s="31">
        <f t="shared" si="1"/>
        <v>15943163.342315199</v>
      </c>
      <c r="R89" s="7"/>
      <c r="S89" s="7"/>
    </row>
    <row r="90" spans="1:19" s="2" customFormat="1">
      <c r="A90" s="14">
        <v>310740</v>
      </c>
      <c r="B90" s="14">
        <v>74</v>
      </c>
      <c r="C90" s="15" t="s">
        <v>83</v>
      </c>
      <c r="D90" s="30">
        <v>2079374.18773424</v>
      </c>
      <c r="E90" s="30">
        <v>1825540.3872521201</v>
      </c>
      <c r="F90" s="30">
        <v>2196276.2277523498</v>
      </c>
      <c r="G90" s="30">
        <v>1838294.19</v>
      </c>
      <c r="H90" s="30">
        <v>2481183.23</v>
      </c>
      <c r="I90" s="30">
        <v>1807480.17</v>
      </c>
      <c r="J90" s="30">
        <v>2069015.58</v>
      </c>
      <c r="K90" s="30">
        <v>2129849.98</v>
      </c>
      <c r="L90" s="30">
        <v>1732855.26</v>
      </c>
      <c r="M90" s="30">
        <v>1898280.65</v>
      </c>
      <c r="N90" s="30">
        <v>1952163.24</v>
      </c>
      <c r="O90" s="30">
        <v>1923595.9440327401</v>
      </c>
      <c r="P90" s="31">
        <f t="shared" si="1"/>
        <v>23933909.046771448</v>
      </c>
      <c r="R90" s="7"/>
      <c r="S90" s="7"/>
    </row>
    <row r="91" spans="1:19" s="2" customFormat="1">
      <c r="A91" s="14">
        <v>310750</v>
      </c>
      <c r="B91" s="14">
        <v>75</v>
      </c>
      <c r="C91" s="15" t="s">
        <v>464</v>
      </c>
      <c r="D91" s="30">
        <v>352318.517718071</v>
      </c>
      <c r="E91" s="30">
        <v>306345.61160830298</v>
      </c>
      <c r="F91" s="30">
        <v>368543.397123856</v>
      </c>
      <c r="G91" s="30">
        <v>313910.28999999998</v>
      </c>
      <c r="H91" s="30">
        <v>413453.43</v>
      </c>
      <c r="I91" s="30">
        <v>300362.68</v>
      </c>
      <c r="J91" s="30">
        <v>340331.19</v>
      </c>
      <c r="K91" s="30">
        <v>356600.5</v>
      </c>
      <c r="L91" s="30">
        <v>284773.83</v>
      </c>
      <c r="M91" s="30">
        <v>316365.84000000003</v>
      </c>
      <c r="N91" s="30">
        <v>326126.08000000002</v>
      </c>
      <c r="O91" s="30">
        <v>321265.77900270902</v>
      </c>
      <c r="P91" s="31">
        <f t="shared" si="1"/>
        <v>4000397.145452939</v>
      </c>
      <c r="R91" s="7"/>
      <c r="S91" s="7"/>
    </row>
    <row r="92" spans="1:19" s="2" customFormat="1">
      <c r="A92" s="14">
        <v>310760</v>
      </c>
      <c r="B92" s="14">
        <v>76</v>
      </c>
      <c r="C92" s="15" t="s">
        <v>448</v>
      </c>
      <c r="D92" s="30">
        <v>510786.40563209099</v>
      </c>
      <c r="E92" s="30">
        <v>455135.050640381</v>
      </c>
      <c r="F92" s="30">
        <v>542453.566420138</v>
      </c>
      <c r="G92" s="30">
        <v>455729.29</v>
      </c>
      <c r="H92" s="30">
        <v>608548.92000000004</v>
      </c>
      <c r="I92" s="30">
        <v>440215.57</v>
      </c>
      <c r="J92" s="30">
        <v>501974.46</v>
      </c>
      <c r="K92" s="30">
        <v>525911.72</v>
      </c>
      <c r="L92" s="30">
        <v>420431.48</v>
      </c>
      <c r="M92" s="30">
        <v>458867.72</v>
      </c>
      <c r="N92" s="30">
        <v>471316.29</v>
      </c>
      <c r="O92" s="30">
        <v>464238.21753102599</v>
      </c>
      <c r="P92" s="31">
        <f t="shared" si="1"/>
        <v>5855608.6902236352</v>
      </c>
      <c r="R92" s="7"/>
      <c r="S92" s="7"/>
    </row>
    <row r="93" spans="1:19" s="2" customFormat="1">
      <c r="A93" s="14">
        <v>310770</v>
      </c>
      <c r="B93" s="14">
        <v>77</v>
      </c>
      <c r="C93" s="15" t="s">
        <v>500</v>
      </c>
      <c r="D93" s="30">
        <v>365474.64573288301</v>
      </c>
      <c r="E93" s="30">
        <v>328797.69836227997</v>
      </c>
      <c r="F93" s="30">
        <v>393501.73324385402</v>
      </c>
      <c r="G93" s="30">
        <v>331281.21999999997</v>
      </c>
      <c r="H93" s="30">
        <v>439608.26</v>
      </c>
      <c r="I93" s="30">
        <v>319341.68</v>
      </c>
      <c r="J93" s="30">
        <v>362603.21</v>
      </c>
      <c r="K93" s="30">
        <v>380785.35</v>
      </c>
      <c r="L93" s="30">
        <v>303537.42</v>
      </c>
      <c r="M93" s="30">
        <v>322827.34999999998</v>
      </c>
      <c r="N93" s="30">
        <v>329902</v>
      </c>
      <c r="O93" s="30">
        <v>324982.00613794901</v>
      </c>
      <c r="P93" s="31">
        <f t="shared" si="1"/>
        <v>4202642.5734769665</v>
      </c>
      <c r="R93" s="7"/>
      <c r="S93" s="7"/>
    </row>
    <row r="94" spans="1:19" s="2" customFormat="1">
      <c r="A94" s="14">
        <v>310780</v>
      </c>
      <c r="B94" s="14">
        <v>78</v>
      </c>
      <c r="C94" s="15" t="s">
        <v>501</v>
      </c>
      <c r="D94" s="30">
        <v>377301.68671621103</v>
      </c>
      <c r="E94" s="30">
        <v>331180.24561819801</v>
      </c>
      <c r="F94" s="30">
        <v>400642.92750645202</v>
      </c>
      <c r="G94" s="30">
        <v>338053.91</v>
      </c>
      <c r="H94" s="30">
        <v>451482.06</v>
      </c>
      <c r="I94" s="30">
        <v>328315.7</v>
      </c>
      <c r="J94" s="30">
        <v>372234.23</v>
      </c>
      <c r="K94" s="30">
        <v>390318.41</v>
      </c>
      <c r="L94" s="30">
        <v>311287.15000000002</v>
      </c>
      <c r="M94" s="30">
        <v>345539.21</v>
      </c>
      <c r="N94" s="30">
        <v>356281.76</v>
      </c>
      <c r="O94" s="30">
        <v>351087.803672635</v>
      </c>
      <c r="P94" s="31">
        <f t="shared" si="1"/>
        <v>4353725.0935134962</v>
      </c>
      <c r="R94" s="7"/>
      <c r="S94" s="7"/>
    </row>
    <row r="95" spans="1:19" s="2" customFormat="1">
      <c r="A95" s="14">
        <v>310790</v>
      </c>
      <c r="B95" s="14">
        <v>79</v>
      </c>
      <c r="C95" s="15" t="s">
        <v>84</v>
      </c>
      <c r="D95" s="30">
        <v>565939.13825858198</v>
      </c>
      <c r="E95" s="30">
        <v>500402.39781413198</v>
      </c>
      <c r="F95" s="30">
        <v>604036.28563107795</v>
      </c>
      <c r="G95" s="30">
        <v>509404.58</v>
      </c>
      <c r="H95" s="30">
        <v>678692.82</v>
      </c>
      <c r="I95" s="30">
        <v>493971.29</v>
      </c>
      <c r="J95" s="30">
        <v>563934.06999999995</v>
      </c>
      <c r="K95" s="30">
        <v>589346.75</v>
      </c>
      <c r="L95" s="30">
        <v>472155.5</v>
      </c>
      <c r="M95" s="30">
        <v>507263.54</v>
      </c>
      <c r="N95" s="30">
        <v>519674.7</v>
      </c>
      <c r="O95" s="30">
        <v>512103.11001290003</v>
      </c>
      <c r="P95" s="31">
        <f t="shared" si="1"/>
        <v>6516924.1817166917</v>
      </c>
      <c r="R95" s="7"/>
      <c r="S95" s="7"/>
    </row>
    <row r="96" spans="1:19" s="2" customFormat="1">
      <c r="A96" s="14">
        <v>310800</v>
      </c>
      <c r="B96" s="14">
        <v>80</v>
      </c>
      <c r="C96" s="15" t="s">
        <v>85</v>
      </c>
      <c r="D96" s="30">
        <v>734784.10401404602</v>
      </c>
      <c r="E96" s="30">
        <v>650178.275356233</v>
      </c>
      <c r="F96" s="30">
        <v>769043.07562803198</v>
      </c>
      <c r="G96" s="30">
        <v>646940.24</v>
      </c>
      <c r="H96" s="30">
        <v>856206.68</v>
      </c>
      <c r="I96" s="30">
        <v>619889.04</v>
      </c>
      <c r="J96" s="30">
        <v>703650.67</v>
      </c>
      <c r="K96" s="30">
        <v>731032.6</v>
      </c>
      <c r="L96" s="30">
        <v>589145.37</v>
      </c>
      <c r="M96" s="30">
        <v>653571.31000000006</v>
      </c>
      <c r="N96" s="30">
        <v>673192.36</v>
      </c>
      <c r="O96" s="30">
        <v>662891.59985304205</v>
      </c>
      <c r="P96" s="31">
        <f t="shared" si="1"/>
        <v>8290525.3248513527</v>
      </c>
      <c r="R96" s="7"/>
      <c r="S96" s="7"/>
    </row>
    <row r="97" spans="1:19" s="2" customFormat="1">
      <c r="A97" s="14">
        <v>310810</v>
      </c>
      <c r="B97" s="14">
        <v>81</v>
      </c>
      <c r="C97" s="15" t="s">
        <v>86</v>
      </c>
      <c r="D97" s="30">
        <v>349010.34588151902</v>
      </c>
      <c r="E97" s="30">
        <v>309273.51879873802</v>
      </c>
      <c r="F97" s="30">
        <v>374350.83971005201</v>
      </c>
      <c r="G97" s="30">
        <v>325800.03999999998</v>
      </c>
      <c r="H97" s="30">
        <v>435638.5</v>
      </c>
      <c r="I97" s="30">
        <v>316888.26</v>
      </c>
      <c r="J97" s="30">
        <v>348414.76</v>
      </c>
      <c r="K97" s="30">
        <v>362806.77</v>
      </c>
      <c r="L97" s="30">
        <v>289173.81</v>
      </c>
      <c r="M97" s="30">
        <v>315906.21999999997</v>
      </c>
      <c r="N97" s="30">
        <v>324722.06</v>
      </c>
      <c r="O97" s="30">
        <v>319990.66102528799</v>
      </c>
      <c r="P97" s="31">
        <f t="shared" si="1"/>
        <v>4071975.7854155973</v>
      </c>
      <c r="R97" s="7"/>
      <c r="S97" s="7"/>
    </row>
    <row r="98" spans="1:19" s="2" customFormat="1">
      <c r="A98" s="14">
        <v>310820</v>
      </c>
      <c r="B98" s="14">
        <v>82</v>
      </c>
      <c r="C98" s="15" t="s">
        <v>588</v>
      </c>
      <c r="D98" s="30">
        <v>1049429.71399215</v>
      </c>
      <c r="E98" s="30">
        <v>925035.45051972498</v>
      </c>
      <c r="F98" s="30">
        <v>1101584.1144681301</v>
      </c>
      <c r="G98" s="30">
        <v>923821.38</v>
      </c>
      <c r="H98" s="30">
        <v>1254852.81</v>
      </c>
      <c r="I98" s="30">
        <v>916789.16</v>
      </c>
      <c r="J98" s="30">
        <v>1048070.66</v>
      </c>
      <c r="K98" s="30">
        <v>1076450.46</v>
      </c>
      <c r="L98" s="30">
        <v>877906.28</v>
      </c>
      <c r="M98" s="30">
        <v>958403.55</v>
      </c>
      <c r="N98" s="30">
        <v>984611.88</v>
      </c>
      <c r="O98" s="30">
        <v>969937.26667566795</v>
      </c>
      <c r="P98" s="31">
        <f t="shared" si="1"/>
        <v>12086892.725655675</v>
      </c>
      <c r="R98" s="7"/>
      <c r="S98" s="7"/>
    </row>
    <row r="99" spans="1:19" s="2" customFormat="1">
      <c r="A99" s="14">
        <v>310825</v>
      </c>
      <c r="B99" s="14">
        <v>773</v>
      </c>
      <c r="C99" s="15" t="s">
        <v>465</v>
      </c>
      <c r="D99" s="30">
        <v>385403.51013301901</v>
      </c>
      <c r="E99" s="30">
        <v>342246.08773870801</v>
      </c>
      <c r="F99" s="30">
        <v>411408.11167362402</v>
      </c>
      <c r="G99" s="30">
        <v>348427.05</v>
      </c>
      <c r="H99" s="30">
        <v>461462.21</v>
      </c>
      <c r="I99" s="30">
        <v>336818.65</v>
      </c>
      <c r="J99" s="30">
        <v>379251.29</v>
      </c>
      <c r="K99" s="30">
        <v>400881.19</v>
      </c>
      <c r="L99" s="30">
        <v>316939.87</v>
      </c>
      <c r="M99" s="30">
        <v>360278.87</v>
      </c>
      <c r="N99" s="30">
        <v>373070.06</v>
      </c>
      <c r="O99" s="30">
        <v>367534.473755599</v>
      </c>
      <c r="P99" s="31">
        <f t="shared" si="1"/>
        <v>4483721.373300951</v>
      </c>
      <c r="R99" s="7"/>
      <c r="S99" s="7"/>
    </row>
    <row r="100" spans="1:19" s="2" customFormat="1">
      <c r="A100" s="14">
        <v>310830</v>
      </c>
      <c r="B100" s="14">
        <v>83</v>
      </c>
      <c r="C100" s="15" t="s">
        <v>449</v>
      </c>
      <c r="D100" s="30">
        <v>598445.78070301795</v>
      </c>
      <c r="E100" s="30">
        <v>524379.07423181098</v>
      </c>
      <c r="F100" s="30">
        <v>633401.54635403398</v>
      </c>
      <c r="G100" s="30">
        <v>531963.18000000005</v>
      </c>
      <c r="H100" s="30">
        <v>714247.01</v>
      </c>
      <c r="I100" s="30">
        <v>517863.79</v>
      </c>
      <c r="J100" s="30">
        <v>591243.91</v>
      </c>
      <c r="K100" s="30">
        <v>612735.15</v>
      </c>
      <c r="L100" s="30">
        <v>495078.19</v>
      </c>
      <c r="M100" s="30">
        <v>546328.56999999995</v>
      </c>
      <c r="N100" s="30">
        <v>562687.80000000005</v>
      </c>
      <c r="O100" s="30">
        <v>554488.88745106105</v>
      </c>
      <c r="P100" s="31">
        <f t="shared" si="1"/>
        <v>6882862.8887399249</v>
      </c>
      <c r="R100" s="7"/>
      <c r="S100" s="7"/>
    </row>
    <row r="101" spans="1:19" s="2" customFormat="1">
      <c r="A101" s="14">
        <v>310840</v>
      </c>
      <c r="B101" s="14">
        <v>84</v>
      </c>
      <c r="C101" s="15" t="s">
        <v>87</v>
      </c>
      <c r="D101" s="30">
        <v>683361.67560800095</v>
      </c>
      <c r="E101" s="30">
        <v>603892.13302401302</v>
      </c>
      <c r="F101" s="30">
        <v>721093.44160590705</v>
      </c>
      <c r="G101" s="30">
        <v>605132.54</v>
      </c>
      <c r="H101" s="30">
        <v>802504.19</v>
      </c>
      <c r="I101" s="30">
        <v>584923.06000000006</v>
      </c>
      <c r="J101" s="30">
        <v>668273.74</v>
      </c>
      <c r="K101" s="30">
        <v>696411.46</v>
      </c>
      <c r="L101" s="30">
        <v>559850.54</v>
      </c>
      <c r="M101" s="30">
        <v>611257.16</v>
      </c>
      <c r="N101" s="30">
        <v>628027.16</v>
      </c>
      <c r="O101" s="30">
        <v>618998.27328733599</v>
      </c>
      <c r="P101" s="31">
        <f t="shared" si="1"/>
        <v>7783725.3735252572</v>
      </c>
      <c r="R101" s="7"/>
      <c r="S101" s="7"/>
    </row>
    <row r="102" spans="1:19" s="2" customFormat="1">
      <c r="A102" s="14">
        <v>310850</v>
      </c>
      <c r="B102" s="14">
        <v>85</v>
      </c>
      <c r="C102" s="15" t="s">
        <v>88</v>
      </c>
      <c r="D102" s="30">
        <v>292983.903387698</v>
      </c>
      <c r="E102" s="30">
        <v>261658.97895359501</v>
      </c>
      <c r="F102" s="30">
        <v>310988.55867216102</v>
      </c>
      <c r="G102" s="30">
        <v>262312.33</v>
      </c>
      <c r="H102" s="30">
        <v>350650.88</v>
      </c>
      <c r="I102" s="30">
        <v>256066.4</v>
      </c>
      <c r="J102" s="30">
        <v>293058.52</v>
      </c>
      <c r="K102" s="30">
        <v>310637.40999999997</v>
      </c>
      <c r="L102" s="30">
        <v>245784.79</v>
      </c>
      <c r="M102" s="30">
        <v>251265.65</v>
      </c>
      <c r="N102" s="30">
        <v>254727.1</v>
      </c>
      <c r="O102" s="30">
        <v>250971.18556811599</v>
      </c>
      <c r="P102" s="31">
        <f t="shared" si="1"/>
        <v>3341105.7065815702</v>
      </c>
      <c r="R102" s="7"/>
      <c r="S102" s="7"/>
    </row>
    <row r="103" spans="1:19" s="2" customFormat="1">
      <c r="A103" s="14">
        <v>310855</v>
      </c>
      <c r="B103" s="14">
        <v>774</v>
      </c>
      <c r="C103" s="15" t="s">
        <v>589</v>
      </c>
      <c r="D103" s="30">
        <v>709645.208443949</v>
      </c>
      <c r="E103" s="30">
        <v>636310.22543734103</v>
      </c>
      <c r="F103" s="30">
        <v>787856.87624904502</v>
      </c>
      <c r="G103" s="30">
        <v>687186.73</v>
      </c>
      <c r="H103" s="30">
        <v>906054.19</v>
      </c>
      <c r="I103" s="30">
        <v>654322.62</v>
      </c>
      <c r="J103" s="30">
        <v>741243.74</v>
      </c>
      <c r="K103" s="30">
        <v>772193.27</v>
      </c>
      <c r="L103" s="30">
        <v>620079.78</v>
      </c>
      <c r="M103" s="30">
        <v>677362.17</v>
      </c>
      <c r="N103" s="30">
        <v>696157.02</v>
      </c>
      <c r="O103" s="30">
        <v>685950.30463530205</v>
      </c>
      <c r="P103" s="31">
        <f t="shared" si="1"/>
        <v>8574362.1347656362</v>
      </c>
      <c r="R103" s="7"/>
      <c r="S103" s="7"/>
    </row>
    <row r="104" spans="1:19" s="2" customFormat="1">
      <c r="A104" s="14">
        <v>310860</v>
      </c>
      <c r="B104" s="14">
        <v>86</v>
      </c>
      <c r="C104" s="15" t="s">
        <v>590</v>
      </c>
      <c r="D104" s="30">
        <v>640373.74567653798</v>
      </c>
      <c r="E104" s="30">
        <v>554495.06104255805</v>
      </c>
      <c r="F104" s="30">
        <v>670769.57429186394</v>
      </c>
      <c r="G104" s="30">
        <v>565755.37</v>
      </c>
      <c r="H104" s="30">
        <v>758195.56</v>
      </c>
      <c r="I104" s="30">
        <v>552354.26</v>
      </c>
      <c r="J104" s="30">
        <v>630296.06000000006</v>
      </c>
      <c r="K104" s="30">
        <v>661166.66</v>
      </c>
      <c r="L104" s="30">
        <v>527994</v>
      </c>
      <c r="M104" s="30">
        <v>579487.46</v>
      </c>
      <c r="N104" s="30">
        <v>596170.43999999994</v>
      </c>
      <c r="O104" s="30">
        <v>587478.69572003104</v>
      </c>
      <c r="P104" s="31">
        <f t="shared" si="1"/>
        <v>7324536.8867309922</v>
      </c>
      <c r="R104" s="7"/>
      <c r="S104" s="7"/>
    </row>
    <row r="105" spans="1:19" s="2" customFormat="1">
      <c r="A105" s="14">
        <v>310870</v>
      </c>
      <c r="B105" s="14">
        <v>87</v>
      </c>
      <c r="C105" s="15" t="s">
        <v>591</v>
      </c>
      <c r="D105" s="30">
        <v>228096.71084050401</v>
      </c>
      <c r="E105" s="30">
        <v>202130.84607837201</v>
      </c>
      <c r="F105" s="30">
        <v>244928.051914101</v>
      </c>
      <c r="G105" s="30">
        <v>207796.33</v>
      </c>
      <c r="H105" s="30">
        <v>277743.44</v>
      </c>
      <c r="I105" s="30">
        <v>203062.3</v>
      </c>
      <c r="J105" s="30">
        <v>236907.9</v>
      </c>
      <c r="K105" s="30">
        <v>252201.68</v>
      </c>
      <c r="L105" s="30">
        <v>199585.4</v>
      </c>
      <c r="M105" s="30">
        <v>209326.66</v>
      </c>
      <c r="N105" s="30">
        <v>213415.56</v>
      </c>
      <c r="O105" s="30">
        <v>210281.45282100799</v>
      </c>
      <c r="P105" s="31">
        <f t="shared" si="1"/>
        <v>2685476.3316539847</v>
      </c>
      <c r="R105" s="7"/>
      <c r="S105" s="7"/>
    </row>
    <row r="106" spans="1:19" s="2" customFormat="1">
      <c r="A106" s="14">
        <v>310880</v>
      </c>
      <c r="B106" s="14">
        <v>88</v>
      </c>
      <c r="C106" s="15" t="s">
        <v>592</v>
      </c>
      <c r="D106" s="30">
        <v>359536.50652169099</v>
      </c>
      <c r="E106" s="30">
        <v>310476.825017664</v>
      </c>
      <c r="F106" s="30">
        <v>380181.181373142</v>
      </c>
      <c r="G106" s="30">
        <v>309713.68</v>
      </c>
      <c r="H106" s="30">
        <v>435028.2</v>
      </c>
      <c r="I106" s="30">
        <v>345376.69</v>
      </c>
      <c r="J106" s="30">
        <v>399707.58</v>
      </c>
      <c r="K106" s="30">
        <v>407141.16</v>
      </c>
      <c r="L106" s="30">
        <v>334234.34999999998</v>
      </c>
      <c r="M106" s="30">
        <v>365082.96</v>
      </c>
      <c r="N106" s="30">
        <v>375274.67</v>
      </c>
      <c r="O106" s="30">
        <v>369804.12837035098</v>
      </c>
      <c r="P106" s="31">
        <f t="shared" si="1"/>
        <v>4391557.9312828481</v>
      </c>
      <c r="R106" s="7"/>
      <c r="S106" s="7"/>
    </row>
    <row r="107" spans="1:19" s="2" customFormat="1">
      <c r="A107" s="14">
        <v>310890</v>
      </c>
      <c r="B107" s="14">
        <v>89</v>
      </c>
      <c r="C107" s="15" t="s">
        <v>593</v>
      </c>
      <c r="D107" s="30">
        <v>436972.210632056</v>
      </c>
      <c r="E107" s="30">
        <v>382336.00109579501</v>
      </c>
      <c r="F107" s="30">
        <v>460733.82623784902</v>
      </c>
      <c r="G107" s="30">
        <v>387453.86</v>
      </c>
      <c r="H107" s="30">
        <v>515829.68</v>
      </c>
      <c r="I107" s="30">
        <v>377452.33</v>
      </c>
      <c r="J107" s="30">
        <v>429492.77</v>
      </c>
      <c r="K107" s="30">
        <v>448931.32</v>
      </c>
      <c r="L107" s="30">
        <v>359483.44</v>
      </c>
      <c r="M107" s="30">
        <v>398698.69</v>
      </c>
      <c r="N107" s="30">
        <v>411044.56</v>
      </c>
      <c r="O107" s="30">
        <v>405047.81296955497</v>
      </c>
      <c r="P107" s="31">
        <f t="shared" si="1"/>
        <v>5013476.5009352546</v>
      </c>
      <c r="R107" s="7"/>
      <c r="S107" s="7"/>
    </row>
    <row r="108" spans="1:19" s="2" customFormat="1">
      <c r="A108" s="14">
        <v>310900</v>
      </c>
      <c r="B108" s="14">
        <v>90</v>
      </c>
      <c r="C108" s="15" t="s">
        <v>89</v>
      </c>
      <c r="D108" s="30">
        <v>5544539.6382188201</v>
      </c>
      <c r="E108" s="30">
        <v>4827977.7595659904</v>
      </c>
      <c r="F108" s="30">
        <v>6052256.3550351197</v>
      </c>
      <c r="G108" s="30">
        <v>5509966.3899999997</v>
      </c>
      <c r="H108" s="30">
        <v>7380749.2400000002</v>
      </c>
      <c r="I108" s="30">
        <v>5298862.84</v>
      </c>
      <c r="J108" s="30">
        <v>6086378.1799999997</v>
      </c>
      <c r="K108" s="30">
        <v>6020456.3499999996</v>
      </c>
      <c r="L108" s="30">
        <v>5088459.08</v>
      </c>
      <c r="M108" s="30">
        <v>5569420.3600000003</v>
      </c>
      <c r="N108" s="30">
        <v>5780883.2400000002</v>
      </c>
      <c r="O108" s="30">
        <v>5696702.9216956301</v>
      </c>
      <c r="P108" s="31">
        <f t="shared" si="1"/>
        <v>68856652.354515553</v>
      </c>
      <c r="R108" s="7"/>
      <c r="S108" s="7"/>
    </row>
    <row r="109" spans="1:19" s="2" customFormat="1">
      <c r="A109" s="14">
        <v>310910</v>
      </c>
      <c r="B109" s="14">
        <v>91</v>
      </c>
      <c r="C109" s="15" t="s">
        <v>594</v>
      </c>
      <c r="D109" s="30">
        <v>492893.173892572</v>
      </c>
      <c r="E109" s="30">
        <v>437208.860195869</v>
      </c>
      <c r="F109" s="30">
        <v>524394.05569178704</v>
      </c>
      <c r="G109" s="30">
        <v>440934.86</v>
      </c>
      <c r="H109" s="30">
        <v>586373.9</v>
      </c>
      <c r="I109" s="30">
        <v>428303.99</v>
      </c>
      <c r="J109" s="30">
        <v>487886.1</v>
      </c>
      <c r="K109" s="30">
        <v>510158.7</v>
      </c>
      <c r="L109" s="30">
        <v>408466.02</v>
      </c>
      <c r="M109" s="30">
        <v>457063.76</v>
      </c>
      <c r="N109" s="30">
        <v>471944.63</v>
      </c>
      <c r="O109" s="30">
        <v>465001.74517218099</v>
      </c>
      <c r="P109" s="31">
        <f t="shared" si="1"/>
        <v>5710629.7949524093</v>
      </c>
      <c r="R109" s="7"/>
      <c r="S109" s="7"/>
    </row>
    <row r="110" spans="1:19" s="2" customFormat="1">
      <c r="A110" s="14">
        <v>310920</v>
      </c>
      <c r="B110" s="14">
        <v>92</v>
      </c>
      <c r="C110" s="15" t="s">
        <v>595</v>
      </c>
      <c r="D110" s="30">
        <v>492010.13639938302</v>
      </c>
      <c r="E110" s="30">
        <v>435247.31640113099</v>
      </c>
      <c r="F110" s="30">
        <v>526101.31342826097</v>
      </c>
      <c r="G110" s="30">
        <v>444412.26</v>
      </c>
      <c r="H110" s="30">
        <v>591906.5</v>
      </c>
      <c r="I110" s="30">
        <v>431735.82</v>
      </c>
      <c r="J110" s="30">
        <v>478951.07</v>
      </c>
      <c r="K110" s="30">
        <v>502046.88</v>
      </c>
      <c r="L110" s="30">
        <v>398593.74</v>
      </c>
      <c r="M110" s="30">
        <v>435009.84</v>
      </c>
      <c r="N110" s="30">
        <v>447109.52</v>
      </c>
      <c r="O110" s="30">
        <v>440499.61702279001</v>
      </c>
      <c r="P110" s="31">
        <f t="shared" si="1"/>
        <v>5623624.0132515654</v>
      </c>
      <c r="R110" s="7"/>
      <c r="S110" s="7"/>
    </row>
    <row r="111" spans="1:19" s="2" customFormat="1">
      <c r="A111" s="14">
        <v>310925</v>
      </c>
      <c r="B111" s="14">
        <v>775</v>
      </c>
      <c r="C111" s="15" t="s">
        <v>90</v>
      </c>
      <c r="D111" s="30">
        <v>170775.59140128799</v>
      </c>
      <c r="E111" s="30">
        <v>149399.39939349701</v>
      </c>
      <c r="F111" s="30">
        <v>179796.55940732901</v>
      </c>
      <c r="G111" s="30">
        <v>151216.60999999999</v>
      </c>
      <c r="H111" s="30">
        <v>203016.05</v>
      </c>
      <c r="I111" s="30">
        <v>147972.43</v>
      </c>
      <c r="J111" s="30">
        <v>168615.42</v>
      </c>
      <c r="K111" s="30">
        <v>177463.15</v>
      </c>
      <c r="L111" s="30">
        <v>141241.85999999999</v>
      </c>
      <c r="M111" s="30">
        <v>154251.09</v>
      </c>
      <c r="N111" s="30">
        <v>158514.35999999999</v>
      </c>
      <c r="O111" s="30">
        <v>156181.111368452</v>
      </c>
      <c r="P111" s="31">
        <f t="shared" si="1"/>
        <v>1958443.6315705657</v>
      </c>
      <c r="R111" s="7"/>
      <c r="S111" s="7"/>
    </row>
    <row r="112" spans="1:19" s="2" customFormat="1">
      <c r="A112" s="14">
        <v>310930</v>
      </c>
      <c r="B112" s="14">
        <v>93</v>
      </c>
      <c r="C112" s="15" t="s">
        <v>91</v>
      </c>
      <c r="D112" s="30">
        <v>2642918.1764186099</v>
      </c>
      <c r="E112" s="30">
        <v>2399772.3718088898</v>
      </c>
      <c r="F112" s="30">
        <v>2881947.3507811101</v>
      </c>
      <c r="G112" s="30">
        <v>2419791.79</v>
      </c>
      <c r="H112" s="30">
        <v>3236153.92</v>
      </c>
      <c r="I112" s="30">
        <v>2327712.6800000002</v>
      </c>
      <c r="J112" s="30">
        <v>2685412.62</v>
      </c>
      <c r="K112" s="30">
        <v>2757874.21</v>
      </c>
      <c r="L112" s="30">
        <v>2247709.27</v>
      </c>
      <c r="M112" s="30">
        <v>2455567.81</v>
      </c>
      <c r="N112" s="30">
        <v>2524199.04</v>
      </c>
      <c r="O112" s="30">
        <v>2487436.4110819702</v>
      </c>
      <c r="P112" s="31">
        <f t="shared" si="1"/>
        <v>31066495.650090579</v>
      </c>
      <c r="R112" s="7"/>
      <c r="S112" s="7"/>
    </row>
    <row r="113" spans="1:19" s="2" customFormat="1">
      <c r="A113" s="14">
        <v>310940</v>
      </c>
      <c r="B113" s="14">
        <v>94</v>
      </c>
      <c r="C113" s="15" t="s">
        <v>92</v>
      </c>
      <c r="D113" s="30">
        <v>1097420.4543066099</v>
      </c>
      <c r="E113" s="30">
        <v>995612.12019866798</v>
      </c>
      <c r="F113" s="30">
        <v>1303862.6658679801</v>
      </c>
      <c r="G113" s="30">
        <v>1091711.75</v>
      </c>
      <c r="H113" s="30">
        <v>1459110.88</v>
      </c>
      <c r="I113" s="30">
        <v>1054505.04</v>
      </c>
      <c r="J113" s="30">
        <v>1208438.32</v>
      </c>
      <c r="K113" s="30">
        <v>1266239.01</v>
      </c>
      <c r="L113" s="30">
        <v>1021245.25</v>
      </c>
      <c r="M113" s="30">
        <v>1115655.6599999999</v>
      </c>
      <c r="N113" s="30">
        <v>1146792.8500000001</v>
      </c>
      <c r="O113" s="30">
        <v>1130085.0471131699</v>
      </c>
      <c r="P113" s="31">
        <f t="shared" si="1"/>
        <v>13890679.047486428</v>
      </c>
      <c r="R113" s="7"/>
      <c r="S113" s="7"/>
    </row>
    <row r="114" spans="1:19" s="2" customFormat="1">
      <c r="A114" s="14">
        <v>310945</v>
      </c>
      <c r="B114" s="14">
        <v>776</v>
      </c>
      <c r="C114" s="15" t="s">
        <v>93</v>
      </c>
      <c r="D114" s="30">
        <v>1015688.23833124</v>
      </c>
      <c r="E114" s="30">
        <v>896793.715795703</v>
      </c>
      <c r="F114" s="30">
        <v>1067548.8849562199</v>
      </c>
      <c r="G114" s="30">
        <v>896592.85</v>
      </c>
      <c r="H114" s="30">
        <v>1188137.8400000001</v>
      </c>
      <c r="I114" s="30">
        <v>862916.53</v>
      </c>
      <c r="J114" s="30">
        <v>985105.34</v>
      </c>
      <c r="K114" s="30">
        <v>1020285.36</v>
      </c>
      <c r="L114" s="30">
        <v>824968.23</v>
      </c>
      <c r="M114" s="30">
        <v>900509.07</v>
      </c>
      <c r="N114" s="30">
        <v>925051.47</v>
      </c>
      <c r="O114" s="30">
        <v>911213.74821746699</v>
      </c>
      <c r="P114" s="31">
        <f t="shared" si="1"/>
        <v>11494811.277300632</v>
      </c>
      <c r="R114" s="7"/>
      <c r="S114" s="7"/>
    </row>
    <row r="115" spans="1:19" s="2" customFormat="1">
      <c r="A115" s="14">
        <v>310950</v>
      </c>
      <c r="B115" s="14">
        <v>95</v>
      </c>
      <c r="C115" s="15" t="s">
        <v>94</v>
      </c>
      <c r="D115" s="30">
        <v>666758.99026722601</v>
      </c>
      <c r="E115" s="30">
        <v>591632.42194230296</v>
      </c>
      <c r="F115" s="30">
        <v>704448.36196010699</v>
      </c>
      <c r="G115" s="30">
        <v>589874.93000000005</v>
      </c>
      <c r="H115" s="30">
        <v>784290.96</v>
      </c>
      <c r="I115" s="30">
        <v>565834.5</v>
      </c>
      <c r="J115" s="30">
        <v>653352.34</v>
      </c>
      <c r="K115" s="30">
        <v>679450.84</v>
      </c>
      <c r="L115" s="30">
        <v>547246.52</v>
      </c>
      <c r="M115" s="30">
        <v>597565.53</v>
      </c>
      <c r="N115" s="30">
        <v>614022.46</v>
      </c>
      <c r="O115" s="30">
        <v>604941.89865605999</v>
      </c>
      <c r="P115" s="31">
        <f t="shared" si="1"/>
        <v>7599419.752825697</v>
      </c>
      <c r="R115" s="7"/>
      <c r="S115" s="7"/>
    </row>
    <row r="116" spans="1:19" s="2" customFormat="1">
      <c r="A116" s="14">
        <v>310960</v>
      </c>
      <c r="B116" s="14">
        <v>96</v>
      </c>
      <c r="C116" s="15" t="s">
        <v>450</v>
      </c>
      <c r="D116" s="30">
        <v>220703.73400948499</v>
      </c>
      <c r="E116" s="30">
        <v>196055.05371999601</v>
      </c>
      <c r="F116" s="30">
        <v>235932.60413398899</v>
      </c>
      <c r="G116" s="30">
        <v>200472.86</v>
      </c>
      <c r="H116" s="30">
        <v>263833.48</v>
      </c>
      <c r="I116" s="30">
        <v>192121.88</v>
      </c>
      <c r="J116" s="30">
        <v>218008.25</v>
      </c>
      <c r="K116" s="30">
        <v>229466.93</v>
      </c>
      <c r="L116" s="30">
        <v>182503.36</v>
      </c>
      <c r="M116" s="30">
        <v>190732.57</v>
      </c>
      <c r="N116" s="30">
        <v>194228.29</v>
      </c>
      <c r="O116" s="30">
        <v>191347.65390325099</v>
      </c>
      <c r="P116" s="31">
        <f t="shared" si="1"/>
        <v>2515406.6657667207</v>
      </c>
      <c r="R116" s="7"/>
      <c r="S116" s="7"/>
    </row>
    <row r="117" spans="1:19" s="2" customFormat="1">
      <c r="A117" s="14">
        <v>310970</v>
      </c>
      <c r="B117" s="14">
        <v>97</v>
      </c>
      <c r="C117" s="15" t="s">
        <v>466</v>
      </c>
      <c r="D117" s="30">
        <v>665972.55902901699</v>
      </c>
      <c r="E117" s="30">
        <v>590560.53221197904</v>
      </c>
      <c r="F117" s="30">
        <v>711335.24021775904</v>
      </c>
      <c r="G117" s="30">
        <v>598021.48</v>
      </c>
      <c r="H117" s="30">
        <v>797421.3</v>
      </c>
      <c r="I117" s="30">
        <v>580908.66</v>
      </c>
      <c r="J117" s="30">
        <v>664325.35</v>
      </c>
      <c r="K117" s="30">
        <v>694021</v>
      </c>
      <c r="L117" s="30">
        <v>556377.31000000006</v>
      </c>
      <c r="M117" s="30">
        <v>613845.06000000006</v>
      </c>
      <c r="N117" s="30">
        <v>632210.59</v>
      </c>
      <c r="O117" s="30">
        <v>622996.27214229398</v>
      </c>
      <c r="P117" s="31">
        <f t="shared" si="1"/>
        <v>7727995.3536010487</v>
      </c>
      <c r="R117" s="7"/>
      <c r="S117" s="7"/>
    </row>
    <row r="118" spans="1:19" s="2" customFormat="1">
      <c r="A118" s="14">
        <v>310980</v>
      </c>
      <c r="B118" s="14">
        <v>98</v>
      </c>
      <c r="C118" s="15" t="s">
        <v>95</v>
      </c>
      <c r="D118" s="30">
        <v>1991529.0868948901</v>
      </c>
      <c r="E118" s="30">
        <v>1673207.0829487899</v>
      </c>
      <c r="F118" s="30">
        <v>2179255.5126415999</v>
      </c>
      <c r="G118" s="30">
        <v>2161260.34</v>
      </c>
      <c r="H118" s="30">
        <v>2664552.2400000002</v>
      </c>
      <c r="I118" s="30">
        <v>1879901.2</v>
      </c>
      <c r="J118" s="30">
        <v>2016990.23</v>
      </c>
      <c r="K118" s="30">
        <v>2048027.09</v>
      </c>
      <c r="L118" s="30">
        <v>1678119.57</v>
      </c>
      <c r="M118" s="30">
        <v>1825343.19</v>
      </c>
      <c r="N118" s="30">
        <v>1868284.83</v>
      </c>
      <c r="O118" s="30">
        <v>1836440.79403737</v>
      </c>
      <c r="P118" s="31">
        <f t="shared" si="1"/>
        <v>23822911.166522652</v>
      </c>
      <c r="R118" s="7"/>
      <c r="S118" s="7"/>
    </row>
    <row r="119" spans="1:19" s="2" customFormat="1">
      <c r="A119" s="14">
        <v>310990</v>
      </c>
      <c r="B119" s="14">
        <v>99</v>
      </c>
      <c r="C119" s="15" t="s">
        <v>596</v>
      </c>
      <c r="D119" s="30">
        <v>486284.14020294498</v>
      </c>
      <c r="E119" s="30">
        <v>429930.74714082299</v>
      </c>
      <c r="F119" s="30">
        <v>513919.63276495202</v>
      </c>
      <c r="G119" s="30">
        <v>430233.36</v>
      </c>
      <c r="H119" s="30">
        <v>570879.75</v>
      </c>
      <c r="I119" s="30">
        <v>412743.02</v>
      </c>
      <c r="J119" s="30">
        <v>475981.88</v>
      </c>
      <c r="K119" s="30">
        <v>497582</v>
      </c>
      <c r="L119" s="30">
        <v>398595.85</v>
      </c>
      <c r="M119" s="30">
        <v>435368.17</v>
      </c>
      <c r="N119" s="30">
        <v>447458.18</v>
      </c>
      <c r="O119" s="30">
        <v>440901.22652303701</v>
      </c>
      <c r="P119" s="31">
        <f t="shared" si="1"/>
        <v>5539877.9566317564</v>
      </c>
      <c r="R119" s="7"/>
      <c r="S119" s="7"/>
    </row>
    <row r="120" spans="1:19" s="2" customFormat="1">
      <c r="A120" s="14">
        <v>311000</v>
      </c>
      <c r="B120" s="14">
        <v>100</v>
      </c>
      <c r="C120" s="15" t="s">
        <v>597</v>
      </c>
      <c r="D120" s="30">
        <v>1074375.0599549201</v>
      </c>
      <c r="E120" s="30">
        <v>928233.68669383705</v>
      </c>
      <c r="F120" s="30">
        <v>1146725.6049286099</v>
      </c>
      <c r="G120" s="30">
        <v>940335.65</v>
      </c>
      <c r="H120" s="30">
        <v>1305587.31</v>
      </c>
      <c r="I120" s="30">
        <v>901251.9</v>
      </c>
      <c r="J120" s="30">
        <v>1064568.07</v>
      </c>
      <c r="K120" s="30">
        <v>1135478.47</v>
      </c>
      <c r="L120" s="30">
        <v>1017907.82</v>
      </c>
      <c r="M120" s="30">
        <v>1111947.01</v>
      </c>
      <c r="N120" s="30">
        <v>1142975.42</v>
      </c>
      <c r="O120" s="30">
        <v>1126315.5703485201</v>
      </c>
      <c r="P120" s="31">
        <f t="shared" si="1"/>
        <v>12895701.571925888</v>
      </c>
      <c r="R120" s="7"/>
      <c r="S120" s="7"/>
    </row>
    <row r="121" spans="1:19" s="2" customFormat="1">
      <c r="A121" s="14">
        <v>311010</v>
      </c>
      <c r="B121" s="14">
        <v>101</v>
      </c>
      <c r="C121" s="15" t="s">
        <v>96</v>
      </c>
      <c r="D121" s="30">
        <v>191933.06146205901</v>
      </c>
      <c r="E121" s="30">
        <v>165474.07009642699</v>
      </c>
      <c r="F121" s="30">
        <v>225349.95337815801</v>
      </c>
      <c r="G121" s="30">
        <v>202725.64</v>
      </c>
      <c r="H121" s="30">
        <v>267570.49</v>
      </c>
      <c r="I121" s="30">
        <v>194733</v>
      </c>
      <c r="J121" s="30">
        <v>219391.95</v>
      </c>
      <c r="K121" s="30">
        <v>231077.31</v>
      </c>
      <c r="L121" s="30">
        <v>183344.81</v>
      </c>
      <c r="M121" s="30">
        <v>200282.77</v>
      </c>
      <c r="N121" s="30">
        <v>205847.13</v>
      </c>
      <c r="O121" s="30">
        <v>202836.85584184399</v>
      </c>
      <c r="P121" s="31">
        <f t="shared" si="1"/>
        <v>2490567.0407784879</v>
      </c>
      <c r="R121" s="7"/>
      <c r="S121" s="7"/>
    </row>
    <row r="122" spans="1:19" s="2" customFormat="1">
      <c r="A122" s="14">
        <v>311020</v>
      </c>
      <c r="B122" s="14">
        <v>102</v>
      </c>
      <c r="C122" s="15" t="s">
        <v>97</v>
      </c>
      <c r="D122" s="30">
        <v>297518.90723137697</v>
      </c>
      <c r="E122" s="30">
        <v>264132.46090617002</v>
      </c>
      <c r="F122" s="30">
        <v>317635.02593171899</v>
      </c>
      <c r="G122" s="30">
        <v>268042.46000000002</v>
      </c>
      <c r="H122" s="30">
        <v>354987.76</v>
      </c>
      <c r="I122" s="30">
        <v>259088.87</v>
      </c>
      <c r="J122" s="30">
        <v>293674.5</v>
      </c>
      <c r="K122" s="30">
        <v>307179.11</v>
      </c>
      <c r="L122" s="30">
        <v>245642.95</v>
      </c>
      <c r="M122" s="30">
        <v>259720.64</v>
      </c>
      <c r="N122" s="30">
        <v>256836.23</v>
      </c>
      <c r="O122" s="30">
        <v>261259.89379378399</v>
      </c>
      <c r="P122" s="31">
        <f t="shared" si="1"/>
        <v>3385718.8078630501</v>
      </c>
      <c r="R122" s="7"/>
      <c r="S122" s="7"/>
    </row>
    <row r="123" spans="1:19" s="2" customFormat="1">
      <c r="A123" s="14">
        <v>311030</v>
      </c>
      <c r="B123" s="14">
        <v>103</v>
      </c>
      <c r="C123" s="15" t="s">
        <v>98</v>
      </c>
      <c r="D123" s="30">
        <v>614219.86990534398</v>
      </c>
      <c r="E123" s="30">
        <v>537537.50086276804</v>
      </c>
      <c r="F123" s="30">
        <v>650554.21932749404</v>
      </c>
      <c r="G123" s="30">
        <v>549647.12</v>
      </c>
      <c r="H123" s="30">
        <v>734493.79</v>
      </c>
      <c r="I123" s="30">
        <v>532481.57999999996</v>
      </c>
      <c r="J123" s="30">
        <v>608298.43000000005</v>
      </c>
      <c r="K123" s="30">
        <v>630818.67000000004</v>
      </c>
      <c r="L123" s="30">
        <v>509418.48</v>
      </c>
      <c r="M123" s="30">
        <v>547109.35</v>
      </c>
      <c r="N123" s="30">
        <v>560460.05000000005</v>
      </c>
      <c r="O123" s="30">
        <v>552293.55614255497</v>
      </c>
      <c r="P123" s="31">
        <f t="shared" si="1"/>
        <v>7027332.6162381601</v>
      </c>
      <c r="R123" s="7"/>
      <c r="S123" s="7"/>
    </row>
    <row r="124" spans="1:19" s="2" customFormat="1">
      <c r="A124" s="14">
        <v>311040</v>
      </c>
      <c r="B124" s="14">
        <v>104</v>
      </c>
      <c r="C124" s="15" t="s">
        <v>99</v>
      </c>
      <c r="D124" s="30">
        <v>227406.45613252799</v>
      </c>
      <c r="E124" s="30">
        <v>202271.89282055601</v>
      </c>
      <c r="F124" s="30">
        <v>243734.68999139601</v>
      </c>
      <c r="G124" s="30">
        <v>204896.26</v>
      </c>
      <c r="H124" s="30">
        <v>274035.48</v>
      </c>
      <c r="I124" s="30">
        <v>200440.25</v>
      </c>
      <c r="J124" s="30">
        <v>228894.19</v>
      </c>
      <c r="K124" s="30">
        <v>241516.02</v>
      </c>
      <c r="L124" s="30">
        <v>191717.26</v>
      </c>
      <c r="M124" s="30">
        <v>209440.77</v>
      </c>
      <c r="N124" s="30">
        <v>215285.66</v>
      </c>
      <c r="O124" s="30">
        <v>212148.69465878099</v>
      </c>
      <c r="P124" s="31">
        <f t="shared" si="1"/>
        <v>2651787.6236032611</v>
      </c>
      <c r="R124" s="7"/>
      <c r="S124" s="7"/>
    </row>
    <row r="125" spans="1:19" s="2" customFormat="1">
      <c r="A125" s="14">
        <v>311050</v>
      </c>
      <c r="B125" s="14">
        <v>105</v>
      </c>
      <c r="C125" s="15" t="s">
        <v>100</v>
      </c>
      <c r="D125" s="30">
        <v>1214752.46978202</v>
      </c>
      <c r="E125" s="30">
        <v>1074530.52607941</v>
      </c>
      <c r="F125" s="30">
        <v>1286685.3098208499</v>
      </c>
      <c r="G125" s="30">
        <v>1081280.68</v>
      </c>
      <c r="H125" s="30">
        <v>1436359.36</v>
      </c>
      <c r="I125" s="30">
        <v>1045160.07</v>
      </c>
      <c r="J125" s="30">
        <v>1192188.1100000001</v>
      </c>
      <c r="K125" s="30">
        <v>1237241.7</v>
      </c>
      <c r="L125" s="30">
        <v>998095.83</v>
      </c>
      <c r="M125" s="30">
        <v>1081251.6100000001</v>
      </c>
      <c r="N125" s="30">
        <v>1109322.1100000001</v>
      </c>
      <c r="O125" s="30">
        <v>1092913.1968890999</v>
      </c>
      <c r="P125" s="31">
        <f t="shared" si="1"/>
        <v>13849780.97257138</v>
      </c>
      <c r="R125" s="7"/>
      <c r="S125" s="7"/>
    </row>
    <row r="126" spans="1:19" s="2" customFormat="1">
      <c r="A126" s="14">
        <v>311060</v>
      </c>
      <c r="B126" s="14">
        <v>106</v>
      </c>
      <c r="C126" s="15" t="s">
        <v>598</v>
      </c>
      <c r="D126" s="30">
        <v>2189864.0920065599</v>
      </c>
      <c r="E126" s="30">
        <v>1942428.0045581399</v>
      </c>
      <c r="F126" s="30">
        <v>2297000.7762351101</v>
      </c>
      <c r="G126" s="30">
        <v>1927410.34</v>
      </c>
      <c r="H126" s="30">
        <v>2552452.42</v>
      </c>
      <c r="I126" s="30">
        <v>1834834.57</v>
      </c>
      <c r="J126" s="30">
        <v>2111587.7000000002</v>
      </c>
      <c r="K126" s="30">
        <v>2191158.0499999998</v>
      </c>
      <c r="L126" s="30">
        <v>1767948.37</v>
      </c>
      <c r="M126" s="30">
        <v>1934807.86</v>
      </c>
      <c r="N126" s="30">
        <v>1988205.84</v>
      </c>
      <c r="O126" s="30">
        <v>1958223.5893629601</v>
      </c>
      <c r="P126" s="31">
        <f t="shared" si="1"/>
        <v>24695921.612162773</v>
      </c>
      <c r="R126" s="7"/>
      <c r="S126" s="7"/>
    </row>
    <row r="127" spans="1:19" s="2" customFormat="1">
      <c r="A127" s="14">
        <v>311070</v>
      </c>
      <c r="B127" s="14">
        <v>107</v>
      </c>
      <c r="C127" s="15" t="s">
        <v>101</v>
      </c>
      <c r="D127" s="30">
        <v>492362.80614512198</v>
      </c>
      <c r="E127" s="30">
        <v>437236.69426669599</v>
      </c>
      <c r="F127" s="30">
        <v>529809.24112405803</v>
      </c>
      <c r="G127" s="30">
        <v>449302.92</v>
      </c>
      <c r="H127" s="30">
        <v>597603.43000000005</v>
      </c>
      <c r="I127" s="30">
        <v>433661.87</v>
      </c>
      <c r="J127" s="30">
        <v>494821.37</v>
      </c>
      <c r="K127" s="30">
        <v>516259.17</v>
      </c>
      <c r="L127" s="30">
        <v>414354.91</v>
      </c>
      <c r="M127" s="30">
        <v>458110.38</v>
      </c>
      <c r="N127" s="30">
        <v>471980.26</v>
      </c>
      <c r="O127" s="30">
        <v>465086.53430877801</v>
      </c>
      <c r="P127" s="31">
        <f t="shared" si="1"/>
        <v>5760589.5858446537</v>
      </c>
      <c r="R127" s="7"/>
      <c r="S127" s="7"/>
    </row>
    <row r="128" spans="1:19" s="2" customFormat="1">
      <c r="A128" s="14">
        <v>311080</v>
      </c>
      <c r="B128" s="14">
        <v>108</v>
      </c>
      <c r="C128" s="15" t="s">
        <v>599</v>
      </c>
      <c r="D128" s="30">
        <v>185770.268334936</v>
      </c>
      <c r="E128" s="30">
        <v>161910.90708564801</v>
      </c>
      <c r="F128" s="30">
        <v>193175.86664387601</v>
      </c>
      <c r="G128" s="30">
        <v>161879.07</v>
      </c>
      <c r="H128" s="30">
        <v>215021.65</v>
      </c>
      <c r="I128" s="30">
        <v>156478.06</v>
      </c>
      <c r="J128" s="30">
        <v>180030.35</v>
      </c>
      <c r="K128" s="30">
        <v>190073.68</v>
      </c>
      <c r="L128" s="30">
        <v>150838.16</v>
      </c>
      <c r="M128" s="30">
        <v>164719.94</v>
      </c>
      <c r="N128" s="30">
        <v>169262.92</v>
      </c>
      <c r="O128" s="30">
        <v>166766.218430484</v>
      </c>
      <c r="P128" s="31">
        <f t="shared" si="1"/>
        <v>2095927.0904949438</v>
      </c>
      <c r="R128" s="7"/>
      <c r="S128" s="7"/>
    </row>
    <row r="129" spans="1:19" s="2" customFormat="1">
      <c r="A129" s="14">
        <v>311090</v>
      </c>
      <c r="B129" s="14">
        <v>109</v>
      </c>
      <c r="C129" s="15" t="s">
        <v>102</v>
      </c>
      <c r="D129" s="30">
        <v>694489.16408371006</v>
      </c>
      <c r="E129" s="30">
        <v>606694.505118703</v>
      </c>
      <c r="F129" s="30">
        <v>730439.64653517795</v>
      </c>
      <c r="G129" s="30">
        <v>617973.35</v>
      </c>
      <c r="H129" s="30">
        <v>824398.66</v>
      </c>
      <c r="I129" s="30">
        <v>597030.26</v>
      </c>
      <c r="J129" s="30">
        <v>681946.7</v>
      </c>
      <c r="K129" s="30">
        <v>708420.72</v>
      </c>
      <c r="L129" s="30">
        <v>571185.64</v>
      </c>
      <c r="M129" s="30">
        <v>629266.31999999995</v>
      </c>
      <c r="N129" s="30">
        <v>647768.98</v>
      </c>
      <c r="O129" s="30">
        <v>638229.11757036694</v>
      </c>
      <c r="P129" s="31">
        <f t="shared" si="1"/>
        <v>7947843.0633079577</v>
      </c>
      <c r="R129" s="7"/>
      <c r="S129" s="7"/>
    </row>
    <row r="130" spans="1:19" s="2" customFormat="1">
      <c r="A130" s="14">
        <v>311100</v>
      </c>
      <c r="B130" s="14">
        <v>110</v>
      </c>
      <c r="C130" s="15" t="s">
        <v>103</v>
      </c>
      <c r="D130" s="30">
        <v>845931.93042046495</v>
      </c>
      <c r="E130" s="30">
        <v>746390.16351251304</v>
      </c>
      <c r="F130" s="30">
        <v>901650.94831365405</v>
      </c>
      <c r="G130" s="30">
        <v>757466.04</v>
      </c>
      <c r="H130" s="30">
        <v>1017649.35</v>
      </c>
      <c r="I130" s="30">
        <v>736404.67</v>
      </c>
      <c r="J130" s="30">
        <v>841701.65</v>
      </c>
      <c r="K130" s="30">
        <v>873828.05</v>
      </c>
      <c r="L130" s="30">
        <v>704804.92</v>
      </c>
      <c r="M130" s="30">
        <v>775456.15</v>
      </c>
      <c r="N130" s="30">
        <v>798232.19</v>
      </c>
      <c r="O130" s="30">
        <v>786604.96018946299</v>
      </c>
      <c r="P130" s="31">
        <f t="shared" si="1"/>
        <v>9786121.0224360954</v>
      </c>
      <c r="R130" s="7"/>
      <c r="S130" s="7"/>
    </row>
    <row r="131" spans="1:19" s="2" customFormat="1">
      <c r="A131" s="14">
        <v>311110</v>
      </c>
      <c r="B131" s="14">
        <v>111</v>
      </c>
      <c r="C131" s="15" t="s">
        <v>104</v>
      </c>
      <c r="D131" s="30">
        <v>1042157.81747726</v>
      </c>
      <c r="E131" s="30">
        <v>882080.86265280005</v>
      </c>
      <c r="F131" s="30">
        <v>1217126.50282474</v>
      </c>
      <c r="G131" s="30">
        <v>1055725.0900000001</v>
      </c>
      <c r="H131" s="30">
        <v>1421030.39</v>
      </c>
      <c r="I131" s="30">
        <v>1028070.39</v>
      </c>
      <c r="J131" s="30">
        <v>1173784.55</v>
      </c>
      <c r="K131" s="30">
        <v>1205274.97</v>
      </c>
      <c r="L131" s="30">
        <v>982503.64</v>
      </c>
      <c r="M131" s="30">
        <v>1078835.8899999999</v>
      </c>
      <c r="N131" s="30">
        <v>1110092.8600000001</v>
      </c>
      <c r="O131" s="30">
        <v>1093922.9794042001</v>
      </c>
      <c r="P131" s="31">
        <f t="shared" si="1"/>
        <v>13290605.942359</v>
      </c>
      <c r="R131" s="7"/>
      <c r="S131" s="7"/>
    </row>
    <row r="132" spans="1:19" s="2" customFormat="1">
      <c r="A132" s="14">
        <v>311115</v>
      </c>
      <c r="B132" s="14">
        <v>777</v>
      </c>
      <c r="C132" s="15" t="s">
        <v>105</v>
      </c>
      <c r="D132" s="30">
        <v>188521.310774012</v>
      </c>
      <c r="E132" s="30">
        <v>165858.39689069401</v>
      </c>
      <c r="F132" s="30">
        <v>201005.23106704201</v>
      </c>
      <c r="G132" s="30">
        <v>170425.94</v>
      </c>
      <c r="H132" s="30">
        <v>225799.24</v>
      </c>
      <c r="I132" s="30">
        <v>164891.51999999999</v>
      </c>
      <c r="J132" s="30">
        <v>187689.09</v>
      </c>
      <c r="K132" s="30">
        <v>199027.38</v>
      </c>
      <c r="L132" s="30">
        <v>157207.82999999999</v>
      </c>
      <c r="M132" s="30">
        <v>171742.57</v>
      </c>
      <c r="N132" s="30">
        <v>176534.13</v>
      </c>
      <c r="O132" s="30">
        <v>173960.72184754201</v>
      </c>
      <c r="P132" s="31">
        <f t="shared" si="1"/>
        <v>2182663.3605792904</v>
      </c>
      <c r="R132" s="7"/>
      <c r="S132" s="7"/>
    </row>
    <row r="133" spans="1:19" s="2" customFormat="1">
      <c r="A133" s="14">
        <v>311120</v>
      </c>
      <c r="B133" s="14">
        <v>112</v>
      </c>
      <c r="C133" s="15" t="s">
        <v>106</v>
      </c>
      <c r="D133" s="30">
        <v>1351530.7991142501</v>
      </c>
      <c r="E133" s="30">
        <v>1187545.85012129</v>
      </c>
      <c r="F133" s="30">
        <v>1425624.7707026601</v>
      </c>
      <c r="G133" s="30">
        <v>1196610.93</v>
      </c>
      <c r="H133" s="30">
        <v>1596133.97</v>
      </c>
      <c r="I133" s="30">
        <v>1163514.6100000001</v>
      </c>
      <c r="J133" s="30">
        <v>1329984.25</v>
      </c>
      <c r="K133" s="30">
        <v>1370384.66</v>
      </c>
      <c r="L133" s="30">
        <v>1113851.3</v>
      </c>
      <c r="M133" s="30">
        <v>1222036.97</v>
      </c>
      <c r="N133" s="30">
        <v>1257016.57</v>
      </c>
      <c r="O133" s="30">
        <v>1238576.5205212999</v>
      </c>
      <c r="P133" s="31">
        <f t="shared" si="1"/>
        <v>15452811.200459503</v>
      </c>
      <c r="R133" s="7"/>
      <c r="S133" s="7"/>
    </row>
    <row r="134" spans="1:19" s="2" customFormat="1">
      <c r="A134" s="14">
        <v>311130</v>
      </c>
      <c r="B134" s="14">
        <v>113</v>
      </c>
      <c r="C134" s="15" t="s">
        <v>502</v>
      </c>
      <c r="D134" s="30">
        <v>625141.00549776305</v>
      </c>
      <c r="E134" s="30">
        <v>556699.64141260297</v>
      </c>
      <c r="F134" s="30">
        <v>669384.38824800798</v>
      </c>
      <c r="G134" s="30">
        <v>563348.01</v>
      </c>
      <c r="H134" s="30">
        <v>752940.33</v>
      </c>
      <c r="I134" s="30">
        <v>545481.59</v>
      </c>
      <c r="J134" s="30">
        <v>623205.09</v>
      </c>
      <c r="K134" s="30">
        <v>652827.79</v>
      </c>
      <c r="L134" s="30">
        <v>522067.51</v>
      </c>
      <c r="M134" s="30">
        <v>575590.35</v>
      </c>
      <c r="N134" s="30">
        <v>592581.16</v>
      </c>
      <c r="O134" s="30">
        <v>583836.89489543298</v>
      </c>
      <c r="P134" s="31">
        <f t="shared" si="1"/>
        <v>7263103.760053806</v>
      </c>
      <c r="R134" s="7"/>
      <c r="S134" s="7"/>
    </row>
    <row r="135" spans="1:19" s="2" customFormat="1">
      <c r="A135" s="14">
        <v>311140</v>
      </c>
      <c r="B135" s="14">
        <v>114</v>
      </c>
      <c r="C135" s="15" t="s">
        <v>107</v>
      </c>
      <c r="D135" s="30">
        <v>1677623.8927104501</v>
      </c>
      <c r="E135" s="30">
        <v>1455616.30447572</v>
      </c>
      <c r="F135" s="30">
        <v>2027542.8030276101</v>
      </c>
      <c r="G135" s="30">
        <v>1704490.05</v>
      </c>
      <c r="H135" s="30">
        <v>2280111.66</v>
      </c>
      <c r="I135" s="30">
        <v>1640246.03</v>
      </c>
      <c r="J135" s="30">
        <v>1896460.85</v>
      </c>
      <c r="K135" s="30">
        <v>1955795.35</v>
      </c>
      <c r="L135" s="30">
        <v>1588476.81</v>
      </c>
      <c r="M135" s="30">
        <v>1741421.72</v>
      </c>
      <c r="N135" s="30">
        <v>1791349.21</v>
      </c>
      <c r="O135" s="30">
        <v>1765263.7737413</v>
      </c>
      <c r="P135" s="31">
        <f t="shared" si="1"/>
        <v>21524398.45395508</v>
      </c>
      <c r="R135" s="7"/>
      <c r="S135" s="7"/>
    </row>
    <row r="136" spans="1:19" s="2" customFormat="1">
      <c r="A136" s="14">
        <v>311150</v>
      </c>
      <c r="B136" s="14">
        <v>115</v>
      </c>
      <c r="C136" s="15" t="s">
        <v>108</v>
      </c>
      <c r="D136" s="30">
        <v>969831.64171227196</v>
      </c>
      <c r="E136" s="30">
        <v>908738.42923540005</v>
      </c>
      <c r="F136" s="30">
        <v>1165258.4375886801</v>
      </c>
      <c r="G136" s="30">
        <v>976540.04</v>
      </c>
      <c r="H136" s="30">
        <v>1305447.1200000001</v>
      </c>
      <c r="I136" s="30">
        <v>950700.45</v>
      </c>
      <c r="J136" s="30">
        <v>1089249.23</v>
      </c>
      <c r="K136" s="30">
        <v>1120707.1599999999</v>
      </c>
      <c r="L136" s="30">
        <v>912358.62</v>
      </c>
      <c r="M136" s="30">
        <v>1002200.72</v>
      </c>
      <c r="N136" s="30">
        <v>1031326.08</v>
      </c>
      <c r="O136" s="30">
        <v>1016305.334077</v>
      </c>
      <c r="P136" s="31">
        <f t="shared" si="1"/>
        <v>12448663.262613352</v>
      </c>
      <c r="R136" s="7"/>
      <c r="S136" s="7"/>
    </row>
    <row r="137" spans="1:19" s="2" customFormat="1">
      <c r="A137" s="14">
        <v>311160</v>
      </c>
      <c r="B137" s="14">
        <v>116</v>
      </c>
      <c r="C137" s="15" t="s">
        <v>109</v>
      </c>
      <c r="D137" s="30">
        <v>1361510.6898028301</v>
      </c>
      <c r="E137" s="30">
        <v>1194255.4109570801</v>
      </c>
      <c r="F137" s="30">
        <v>1516887.02025905</v>
      </c>
      <c r="G137" s="30">
        <v>1375665.65</v>
      </c>
      <c r="H137" s="30">
        <v>1820365.54</v>
      </c>
      <c r="I137" s="30">
        <v>1308943.6599999999</v>
      </c>
      <c r="J137" s="30">
        <v>1469672.99</v>
      </c>
      <c r="K137" s="30">
        <v>1526180.06</v>
      </c>
      <c r="L137" s="30">
        <v>1228340.56</v>
      </c>
      <c r="M137" s="30">
        <v>1346752.16</v>
      </c>
      <c r="N137" s="30">
        <v>1384560.85</v>
      </c>
      <c r="O137" s="30">
        <v>1363866.3862997999</v>
      </c>
      <c r="P137" s="31">
        <f t="shared" si="1"/>
        <v>16897000.97731876</v>
      </c>
      <c r="R137" s="7"/>
      <c r="S137" s="7"/>
    </row>
    <row r="138" spans="1:19" s="2" customFormat="1">
      <c r="A138" s="14">
        <v>311170</v>
      </c>
      <c r="B138" s="14">
        <v>117</v>
      </c>
      <c r="C138" s="15" t="s">
        <v>600</v>
      </c>
      <c r="D138" s="30">
        <v>320811.44657495298</v>
      </c>
      <c r="E138" s="30">
        <v>286006.32804216899</v>
      </c>
      <c r="F138" s="30">
        <v>345201.10286694899</v>
      </c>
      <c r="G138" s="30">
        <v>290478.53000000003</v>
      </c>
      <c r="H138" s="30">
        <v>390918.51</v>
      </c>
      <c r="I138" s="30">
        <v>284301.71000000002</v>
      </c>
      <c r="J138" s="30">
        <v>322306.5</v>
      </c>
      <c r="K138" s="30">
        <v>336832.31</v>
      </c>
      <c r="L138" s="30">
        <v>269518.46000000002</v>
      </c>
      <c r="M138" s="30">
        <v>284946.57</v>
      </c>
      <c r="N138" s="30">
        <v>290935.48</v>
      </c>
      <c r="O138" s="30">
        <v>286699.85160422098</v>
      </c>
      <c r="P138" s="31">
        <f t="shared" si="1"/>
        <v>3708956.7990882918</v>
      </c>
      <c r="R138" s="7"/>
      <c r="S138" s="7"/>
    </row>
    <row r="139" spans="1:19" s="2" customFormat="1">
      <c r="A139" s="14">
        <v>311180</v>
      </c>
      <c r="B139" s="14">
        <v>118</v>
      </c>
      <c r="C139" s="15" t="s">
        <v>601</v>
      </c>
      <c r="D139" s="30">
        <v>1020276.94985451</v>
      </c>
      <c r="E139" s="30">
        <v>987674.46609140094</v>
      </c>
      <c r="F139" s="30">
        <v>1196760.20110283</v>
      </c>
      <c r="G139" s="30">
        <v>1010286.93</v>
      </c>
      <c r="H139" s="30">
        <v>1376808.72</v>
      </c>
      <c r="I139" s="30">
        <v>1004257.83</v>
      </c>
      <c r="J139" s="30">
        <v>1149425.57</v>
      </c>
      <c r="K139" s="30">
        <v>1185033.3700000001</v>
      </c>
      <c r="L139" s="30">
        <v>962655.88</v>
      </c>
      <c r="M139" s="30">
        <v>1051677.6299999999</v>
      </c>
      <c r="N139" s="30">
        <v>1081070.46</v>
      </c>
      <c r="O139" s="30">
        <v>1065325.20108276</v>
      </c>
      <c r="P139" s="31">
        <f t="shared" si="1"/>
        <v>13091253.208131505</v>
      </c>
      <c r="R139" s="7"/>
      <c r="S139" s="7"/>
    </row>
    <row r="140" spans="1:19" s="2" customFormat="1">
      <c r="A140" s="14">
        <v>311190</v>
      </c>
      <c r="B140" s="14">
        <v>119</v>
      </c>
      <c r="C140" s="15" t="s">
        <v>110</v>
      </c>
      <c r="D140" s="30">
        <v>275729.96245473099</v>
      </c>
      <c r="E140" s="30">
        <v>243116.60383340501</v>
      </c>
      <c r="F140" s="30">
        <v>297478.89666123601</v>
      </c>
      <c r="G140" s="30">
        <v>255813.29</v>
      </c>
      <c r="H140" s="30">
        <v>338177.93</v>
      </c>
      <c r="I140" s="30">
        <v>245962.75</v>
      </c>
      <c r="J140" s="30">
        <v>277366.06</v>
      </c>
      <c r="K140" s="30">
        <v>291930.76</v>
      </c>
      <c r="L140" s="30">
        <v>231805.4</v>
      </c>
      <c r="M140" s="30">
        <v>259261.94</v>
      </c>
      <c r="N140" s="30">
        <v>267705.71000000002</v>
      </c>
      <c r="O140" s="30">
        <v>263793.67001848901</v>
      </c>
      <c r="P140" s="31">
        <f t="shared" si="1"/>
        <v>3248142.9729678608</v>
      </c>
      <c r="R140" s="7"/>
      <c r="S140" s="7"/>
    </row>
    <row r="141" spans="1:19" s="2" customFormat="1">
      <c r="A141" s="14">
        <v>311200</v>
      </c>
      <c r="B141" s="14">
        <v>120</v>
      </c>
      <c r="C141" s="15" t="s">
        <v>111</v>
      </c>
      <c r="D141" s="30">
        <v>685847.00477608305</v>
      </c>
      <c r="E141" s="30">
        <v>609700.00292269106</v>
      </c>
      <c r="F141" s="30">
        <v>726712.26563761197</v>
      </c>
      <c r="G141" s="30">
        <v>610126.37</v>
      </c>
      <c r="H141" s="30">
        <v>811965.35</v>
      </c>
      <c r="I141" s="30">
        <v>586748.18000000005</v>
      </c>
      <c r="J141" s="30">
        <v>670114.41</v>
      </c>
      <c r="K141" s="30">
        <v>701059.14</v>
      </c>
      <c r="L141" s="30">
        <v>565287.84</v>
      </c>
      <c r="M141" s="30">
        <v>600245.96</v>
      </c>
      <c r="N141" s="30">
        <v>613323.34</v>
      </c>
      <c r="O141" s="30">
        <v>604280.23665061197</v>
      </c>
      <c r="P141" s="31">
        <f t="shared" ref="P141:P204" si="2">SUM(D141:O141)</f>
        <v>7785410.0999869974</v>
      </c>
      <c r="R141" s="7"/>
      <c r="S141" s="7"/>
    </row>
    <row r="142" spans="1:19" s="2" customFormat="1">
      <c r="A142" s="14">
        <v>311205</v>
      </c>
      <c r="B142" s="14">
        <v>778</v>
      </c>
      <c r="C142" s="15" t="s">
        <v>112</v>
      </c>
      <c r="D142" s="30">
        <v>191132.43014498899</v>
      </c>
      <c r="E142" s="30">
        <v>168032.42212546599</v>
      </c>
      <c r="F142" s="30">
        <v>203290.583652795</v>
      </c>
      <c r="G142" s="30">
        <v>172130.39</v>
      </c>
      <c r="H142" s="30">
        <v>228106.78</v>
      </c>
      <c r="I142" s="30">
        <v>166298.93</v>
      </c>
      <c r="J142" s="30">
        <v>189154.51</v>
      </c>
      <c r="K142" s="30">
        <v>199877.38</v>
      </c>
      <c r="L142" s="30">
        <v>158388.81</v>
      </c>
      <c r="M142" s="30">
        <v>173013.77</v>
      </c>
      <c r="N142" s="30">
        <v>177816.74</v>
      </c>
      <c r="O142" s="30">
        <v>175227.23552982201</v>
      </c>
      <c r="P142" s="31">
        <f t="shared" si="2"/>
        <v>2202469.9814530723</v>
      </c>
      <c r="R142" s="7"/>
      <c r="S142" s="7"/>
    </row>
    <row r="143" spans="1:19" s="2" customFormat="1">
      <c r="A143" s="14">
        <v>311210</v>
      </c>
      <c r="B143" s="14">
        <v>121</v>
      </c>
      <c r="C143" s="15" t="s">
        <v>602</v>
      </c>
      <c r="D143" s="30">
        <v>220946.774710934</v>
      </c>
      <c r="E143" s="30">
        <v>199397.06451533901</v>
      </c>
      <c r="F143" s="30">
        <v>267940.76806715003</v>
      </c>
      <c r="G143" s="30">
        <v>226343.09</v>
      </c>
      <c r="H143" s="30">
        <v>301746</v>
      </c>
      <c r="I143" s="30">
        <v>220045.39</v>
      </c>
      <c r="J143" s="30">
        <v>243921.48</v>
      </c>
      <c r="K143" s="30">
        <v>254427.56</v>
      </c>
      <c r="L143" s="30">
        <v>202932.29</v>
      </c>
      <c r="M143" s="30">
        <v>221634.51</v>
      </c>
      <c r="N143" s="30">
        <v>227809.88</v>
      </c>
      <c r="O143" s="30">
        <v>224489.265378957</v>
      </c>
      <c r="P143" s="31">
        <f t="shared" si="2"/>
        <v>2811634.0726723806</v>
      </c>
      <c r="R143" s="7"/>
      <c r="S143" s="7"/>
    </row>
    <row r="144" spans="1:19" s="2" customFormat="1">
      <c r="A144" s="14">
        <v>311220</v>
      </c>
      <c r="B144" s="14">
        <v>122</v>
      </c>
      <c r="C144" s="15" t="s">
        <v>113</v>
      </c>
      <c r="D144" s="30">
        <v>191439.42916746199</v>
      </c>
      <c r="E144" s="30">
        <v>171187.67360844201</v>
      </c>
      <c r="F144" s="30">
        <v>207853.51467526201</v>
      </c>
      <c r="G144" s="30">
        <v>177031.13</v>
      </c>
      <c r="H144" s="30">
        <v>235971.09</v>
      </c>
      <c r="I144" s="30">
        <v>172199.21</v>
      </c>
      <c r="J144" s="30">
        <v>196333.2</v>
      </c>
      <c r="K144" s="30">
        <v>207747.98</v>
      </c>
      <c r="L144" s="30">
        <v>164481.18</v>
      </c>
      <c r="M144" s="30">
        <v>171144.54</v>
      </c>
      <c r="N144" s="30">
        <v>174171.92</v>
      </c>
      <c r="O144" s="30">
        <v>171633.30328155099</v>
      </c>
      <c r="P144" s="31">
        <f t="shared" si="2"/>
        <v>2241194.170732717</v>
      </c>
      <c r="R144" s="7"/>
      <c r="S144" s="7"/>
    </row>
    <row r="145" spans="1:19" s="2" customFormat="1">
      <c r="A145" s="14">
        <v>311230</v>
      </c>
      <c r="B145" s="14">
        <v>123</v>
      </c>
      <c r="C145" s="15" t="s">
        <v>114</v>
      </c>
      <c r="D145" s="30">
        <v>1061721.35329937</v>
      </c>
      <c r="E145" s="30">
        <v>936520.94651540101</v>
      </c>
      <c r="F145" s="30">
        <v>1122494.8943932101</v>
      </c>
      <c r="G145" s="30">
        <v>944679.74</v>
      </c>
      <c r="H145" s="30">
        <v>1256005.2</v>
      </c>
      <c r="I145" s="30">
        <v>914758.29</v>
      </c>
      <c r="J145" s="30">
        <v>1042743.45</v>
      </c>
      <c r="K145" s="30">
        <v>1087506.05</v>
      </c>
      <c r="L145" s="30">
        <v>873009.21</v>
      </c>
      <c r="M145" s="30">
        <v>953259.05</v>
      </c>
      <c r="N145" s="30">
        <v>979485.18</v>
      </c>
      <c r="O145" s="30">
        <v>965007.34884009499</v>
      </c>
      <c r="P145" s="31">
        <f t="shared" si="2"/>
        <v>12137190.713048078</v>
      </c>
      <c r="R145" s="7"/>
      <c r="S145" s="7"/>
    </row>
    <row r="146" spans="1:19" s="2" customFormat="1">
      <c r="A146" s="14">
        <v>311240</v>
      </c>
      <c r="B146" s="14">
        <v>124</v>
      </c>
      <c r="C146" s="15" t="s">
        <v>115</v>
      </c>
      <c r="D146" s="30">
        <v>469721.22360202001</v>
      </c>
      <c r="E146" s="30">
        <v>438800.44489029702</v>
      </c>
      <c r="F146" s="30">
        <v>496895.52888158802</v>
      </c>
      <c r="G146" s="30">
        <v>408227.18</v>
      </c>
      <c r="H146" s="30">
        <v>545012.67000000004</v>
      </c>
      <c r="I146" s="30">
        <v>393632.08</v>
      </c>
      <c r="J146" s="30">
        <v>451298.73</v>
      </c>
      <c r="K146" s="30">
        <v>472395.73</v>
      </c>
      <c r="L146" s="30">
        <v>377406.99</v>
      </c>
      <c r="M146" s="30">
        <v>428137.51</v>
      </c>
      <c r="N146" s="30">
        <v>443363.28</v>
      </c>
      <c r="O146" s="30">
        <v>436842.19253676501</v>
      </c>
      <c r="P146" s="31">
        <f t="shared" si="2"/>
        <v>5361733.5599106699</v>
      </c>
      <c r="R146" s="7"/>
      <c r="S146" s="7"/>
    </row>
    <row r="147" spans="1:19" s="2" customFormat="1">
      <c r="A147" s="14">
        <v>311250</v>
      </c>
      <c r="B147" s="14">
        <v>125</v>
      </c>
      <c r="C147" s="15" t="s">
        <v>116</v>
      </c>
      <c r="D147" s="30">
        <v>318783.94997477299</v>
      </c>
      <c r="E147" s="30">
        <v>276329.03035763302</v>
      </c>
      <c r="F147" s="30">
        <v>332006.98080655298</v>
      </c>
      <c r="G147" s="30">
        <v>280664.77</v>
      </c>
      <c r="H147" s="30">
        <v>370994.41</v>
      </c>
      <c r="I147" s="30">
        <v>269931.3</v>
      </c>
      <c r="J147" s="30">
        <v>306063.15999999997</v>
      </c>
      <c r="K147" s="30">
        <v>316866.63</v>
      </c>
      <c r="L147" s="30">
        <v>256134.29</v>
      </c>
      <c r="M147" s="30">
        <v>285145.89</v>
      </c>
      <c r="N147" s="30">
        <v>294088.14</v>
      </c>
      <c r="O147" s="30">
        <v>289729.63358488999</v>
      </c>
      <c r="P147" s="31">
        <f t="shared" si="2"/>
        <v>3596738.1847238494</v>
      </c>
      <c r="R147" s="7"/>
      <c r="S147" s="7"/>
    </row>
    <row r="148" spans="1:19" s="2" customFormat="1">
      <c r="A148" s="14">
        <v>311260</v>
      </c>
      <c r="B148" s="14">
        <v>126</v>
      </c>
      <c r="C148" s="15" t="s">
        <v>603</v>
      </c>
      <c r="D148" s="30">
        <v>1080799.9186865201</v>
      </c>
      <c r="E148" s="30">
        <v>913666.85107036296</v>
      </c>
      <c r="F148" s="30">
        <v>1162717.8203392799</v>
      </c>
      <c r="G148" s="30">
        <v>984260.13</v>
      </c>
      <c r="H148" s="30">
        <v>1357441.73</v>
      </c>
      <c r="I148" s="30">
        <v>933779.3</v>
      </c>
      <c r="J148" s="30">
        <v>1086579.75</v>
      </c>
      <c r="K148" s="30">
        <v>1185325.3400000001</v>
      </c>
      <c r="L148" s="30">
        <v>1045755.61</v>
      </c>
      <c r="M148" s="30">
        <v>1142404.8700000001</v>
      </c>
      <c r="N148" s="30">
        <v>1174193.95</v>
      </c>
      <c r="O148" s="30">
        <v>1157016.9489764699</v>
      </c>
      <c r="P148" s="31">
        <f t="shared" si="2"/>
        <v>13223942.219072631</v>
      </c>
      <c r="R148" s="7"/>
      <c r="S148" s="7"/>
    </row>
    <row r="149" spans="1:19" s="2" customFormat="1">
      <c r="A149" s="14">
        <v>311265</v>
      </c>
      <c r="B149" s="14">
        <v>727</v>
      </c>
      <c r="C149" s="15" t="s">
        <v>604</v>
      </c>
      <c r="D149" s="30">
        <v>240251.18610099799</v>
      </c>
      <c r="E149" s="30">
        <v>213794.39874120799</v>
      </c>
      <c r="F149" s="30">
        <v>258992.22751697901</v>
      </c>
      <c r="G149" s="30">
        <v>219521.47</v>
      </c>
      <c r="H149" s="30">
        <v>290846.15000000002</v>
      </c>
      <c r="I149" s="30">
        <v>211946.33</v>
      </c>
      <c r="J149" s="30">
        <v>239121.66</v>
      </c>
      <c r="K149" s="30">
        <v>251940.98</v>
      </c>
      <c r="L149" s="30">
        <v>199809.09</v>
      </c>
      <c r="M149" s="30">
        <v>223764.7</v>
      </c>
      <c r="N149" s="30">
        <v>231123.63</v>
      </c>
      <c r="O149" s="30">
        <v>227754.36049190399</v>
      </c>
      <c r="P149" s="31">
        <f t="shared" si="2"/>
        <v>2808866.1828510892</v>
      </c>
      <c r="R149" s="7"/>
      <c r="S149" s="7"/>
    </row>
    <row r="150" spans="1:19" s="2" customFormat="1">
      <c r="A150" s="14">
        <v>311270</v>
      </c>
      <c r="B150" s="14">
        <v>127</v>
      </c>
      <c r="C150" s="15" t="s">
        <v>605</v>
      </c>
      <c r="D150" s="30">
        <v>641431.73773179797</v>
      </c>
      <c r="E150" s="30">
        <v>560369.78792073205</v>
      </c>
      <c r="F150" s="30">
        <v>692506.13902133098</v>
      </c>
      <c r="G150" s="30">
        <v>573326.79</v>
      </c>
      <c r="H150" s="30">
        <v>873008.13</v>
      </c>
      <c r="I150" s="30">
        <v>636543.21</v>
      </c>
      <c r="J150" s="30">
        <v>727914.49</v>
      </c>
      <c r="K150" s="30">
        <v>747519.95</v>
      </c>
      <c r="L150" s="30">
        <v>609644.68999999994</v>
      </c>
      <c r="M150" s="30">
        <v>671466.59</v>
      </c>
      <c r="N150" s="30">
        <v>691321.68</v>
      </c>
      <c r="O150" s="30">
        <v>681249.83055449196</v>
      </c>
      <c r="P150" s="31">
        <f t="shared" si="2"/>
        <v>8106303.0252283523</v>
      </c>
      <c r="R150" s="7"/>
      <c r="S150" s="7"/>
    </row>
    <row r="151" spans="1:19" s="2" customFormat="1">
      <c r="A151" s="14">
        <v>311280</v>
      </c>
      <c r="B151" s="14">
        <v>128</v>
      </c>
      <c r="C151" s="15" t="s">
        <v>606</v>
      </c>
      <c r="D151" s="30">
        <v>641315.844449308</v>
      </c>
      <c r="E151" s="30">
        <v>557109.660317295</v>
      </c>
      <c r="F151" s="30">
        <v>674113.86038329196</v>
      </c>
      <c r="G151" s="30">
        <v>568445.43999999994</v>
      </c>
      <c r="H151" s="30">
        <v>759388.65</v>
      </c>
      <c r="I151" s="30">
        <v>551319.4</v>
      </c>
      <c r="J151" s="30">
        <v>639909.68999999994</v>
      </c>
      <c r="K151" s="30">
        <v>668875.82999999996</v>
      </c>
      <c r="L151" s="30">
        <v>538061.05000000005</v>
      </c>
      <c r="M151" s="30">
        <v>587714.94999999995</v>
      </c>
      <c r="N151" s="30">
        <v>604099.12</v>
      </c>
      <c r="O151" s="30">
        <v>595315.31664710201</v>
      </c>
      <c r="P151" s="31">
        <f t="shared" si="2"/>
        <v>7385668.8117969967</v>
      </c>
      <c r="R151" s="7"/>
      <c r="S151" s="7"/>
    </row>
    <row r="152" spans="1:19" s="2" customFormat="1">
      <c r="A152" s="14">
        <v>311290</v>
      </c>
      <c r="B152" s="14">
        <v>129</v>
      </c>
      <c r="C152" s="15" t="s">
        <v>117</v>
      </c>
      <c r="D152" s="30">
        <v>303218.42572769697</v>
      </c>
      <c r="E152" s="30">
        <v>271669.20755520702</v>
      </c>
      <c r="F152" s="30">
        <v>328382.431373086</v>
      </c>
      <c r="G152" s="30">
        <v>276246.42</v>
      </c>
      <c r="H152" s="30">
        <v>368434.16</v>
      </c>
      <c r="I152" s="30">
        <v>268035.21999999997</v>
      </c>
      <c r="J152" s="30">
        <v>305611.49</v>
      </c>
      <c r="K152" s="30">
        <v>322416.01</v>
      </c>
      <c r="L152" s="30">
        <v>255960.28</v>
      </c>
      <c r="M152" s="30">
        <v>279611.93</v>
      </c>
      <c r="N152" s="30">
        <v>287397.61</v>
      </c>
      <c r="O152" s="30">
        <v>283207.61710044701</v>
      </c>
      <c r="P152" s="31">
        <f t="shared" si="2"/>
        <v>3550190.8017564369</v>
      </c>
      <c r="R152" s="7"/>
      <c r="S152" s="7"/>
    </row>
    <row r="153" spans="1:19" s="2" customFormat="1">
      <c r="A153" s="14">
        <v>311300</v>
      </c>
      <c r="B153" s="14">
        <v>130</v>
      </c>
      <c r="C153" s="15" t="s">
        <v>607</v>
      </c>
      <c r="D153" s="30">
        <v>526856.26657128101</v>
      </c>
      <c r="E153" s="30">
        <v>457978.69108715001</v>
      </c>
      <c r="F153" s="30">
        <v>551533.87460961903</v>
      </c>
      <c r="G153" s="30">
        <v>465796.15</v>
      </c>
      <c r="H153" s="30">
        <v>619341.71</v>
      </c>
      <c r="I153" s="30">
        <v>451327.64</v>
      </c>
      <c r="J153" s="30">
        <v>514343.22</v>
      </c>
      <c r="K153" s="30">
        <v>544080.41</v>
      </c>
      <c r="L153" s="30">
        <v>430928.02</v>
      </c>
      <c r="M153" s="30">
        <v>468537.36</v>
      </c>
      <c r="N153" s="30">
        <v>481027.4</v>
      </c>
      <c r="O153" s="30">
        <v>473933.98895918299</v>
      </c>
      <c r="P153" s="31">
        <f t="shared" si="2"/>
        <v>5985684.731227234</v>
      </c>
      <c r="R153" s="7"/>
      <c r="S153" s="7"/>
    </row>
    <row r="154" spans="1:19" s="2" customFormat="1">
      <c r="A154" s="14">
        <v>311310</v>
      </c>
      <c r="B154" s="14">
        <v>131</v>
      </c>
      <c r="C154" s="15" t="s">
        <v>608</v>
      </c>
      <c r="D154" s="30">
        <v>276357.23661470698</v>
      </c>
      <c r="E154" s="30">
        <v>250892.11197676099</v>
      </c>
      <c r="F154" s="30">
        <v>302193.07567429601</v>
      </c>
      <c r="G154" s="30">
        <v>253878.3</v>
      </c>
      <c r="H154" s="30">
        <v>341393.96</v>
      </c>
      <c r="I154" s="30">
        <v>247977.97</v>
      </c>
      <c r="J154" s="30">
        <v>282480.49</v>
      </c>
      <c r="K154" s="30">
        <v>291155.14</v>
      </c>
      <c r="L154" s="30">
        <v>236507.05</v>
      </c>
      <c r="M154" s="30">
        <v>249751.33</v>
      </c>
      <c r="N154" s="30">
        <v>254912.18</v>
      </c>
      <c r="O154" s="30">
        <v>251157.98987684201</v>
      </c>
      <c r="P154" s="31">
        <f t="shared" si="2"/>
        <v>3238656.8341426062</v>
      </c>
      <c r="R154" s="7"/>
      <c r="S154" s="7"/>
    </row>
    <row r="155" spans="1:19" s="2" customFormat="1">
      <c r="A155" s="14">
        <v>311320</v>
      </c>
      <c r="B155" s="14">
        <v>132</v>
      </c>
      <c r="C155" s="15" t="s">
        <v>609</v>
      </c>
      <c r="D155" s="30">
        <v>1248489.69722498</v>
      </c>
      <c r="E155" s="30">
        <v>1117984.93095159</v>
      </c>
      <c r="F155" s="30">
        <v>1296546.3929814501</v>
      </c>
      <c r="G155" s="30">
        <v>1075730.79</v>
      </c>
      <c r="H155" s="30">
        <v>1433308.82</v>
      </c>
      <c r="I155" s="30">
        <v>1032643.25</v>
      </c>
      <c r="J155" s="30">
        <v>1182407.1100000001</v>
      </c>
      <c r="K155" s="30">
        <v>1206323.6499999999</v>
      </c>
      <c r="L155" s="30">
        <v>988468.08</v>
      </c>
      <c r="M155" s="30">
        <v>1085987.1599999999</v>
      </c>
      <c r="N155" s="30">
        <v>1117380.3</v>
      </c>
      <c r="O155" s="30">
        <v>1100724.1411499099</v>
      </c>
      <c r="P155" s="31">
        <f t="shared" si="2"/>
        <v>13885994.322307931</v>
      </c>
      <c r="R155" s="7"/>
      <c r="S155" s="7"/>
    </row>
    <row r="156" spans="1:19" s="2" customFormat="1">
      <c r="A156" s="14">
        <v>311330</v>
      </c>
      <c r="B156" s="14">
        <v>133</v>
      </c>
      <c r="C156" s="15" t="s">
        <v>118</v>
      </c>
      <c r="D156" s="30">
        <v>654906.12609812198</v>
      </c>
      <c r="E156" s="30">
        <v>566540.06899544096</v>
      </c>
      <c r="F156" s="30">
        <v>684615.88629470801</v>
      </c>
      <c r="G156" s="30">
        <v>575455.6</v>
      </c>
      <c r="H156" s="30">
        <v>801074.08</v>
      </c>
      <c r="I156" s="30">
        <v>585583.89</v>
      </c>
      <c r="J156" s="30">
        <v>668913.87</v>
      </c>
      <c r="K156" s="30">
        <v>691266.99</v>
      </c>
      <c r="L156" s="30">
        <v>560194.31000000006</v>
      </c>
      <c r="M156" s="30">
        <v>611959.38</v>
      </c>
      <c r="N156" s="30">
        <v>629005.74</v>
      </c>
      <c r="O156" s="30">
        <v>619836.18853384</v>
      </c>
      <c r="P156" s="31">
        <f t="shared" si="2"/>
        <v>7649352.1299221106</v>
      </c>
      <c r="R156" s="7"/>
      <c r="S156" s="7"/>
    </row>
    <row r="157" spans="1:19" s="2" customFormat="1">
      <c r="A157" s="14">
        <v>311340</v>
      </c>
      <c r="B157" s="14">
        <v>134</v>
      </c>
      <c r="C157" s="15" t="s">
        <v>119</v>
      </c>
      <c r="D157" s="30">
        <v>2420759.3555381801</v>
      </c>
      <c r="E157" s="30">
        <v>2124618.08599093</v>
      </c>
      <c r="F157" s="30">
        <v>2553409.63437426</v>
      </c>
      <c r="G157" s="30">
        <v>2145815.7200000002</v>
      </c>
      <c r="H157" s="30">
        <v>2868932.15</v>
      </c>
      <c r="I157" s="30">
        <v>2072614.23</v>
      </c>
      <c r="J157" s="30">
        <v>2388143.41</v>
      </c>
      <c r="K157" s="30">
        <v>2478033.89</v>
      </c>
      <c r="L157" s="30">
        <v>2001329.54</v>
      </c>
      <c r="M157" s="30">
        <v>2197274.67</v>
      </c>
      <c r="N157" s="30">
        <v>2260798.2200000002</v>
      </c>
      <c r="O157" s="30">
        <v>2227851.9125676001</v>
      </c>
      <c r="P157" s="31">
        <f t="shared" si="2"/>
        <v>27739580.81847097</v>
      </c>
      <c r="R157" s="7"/>
      <c r="S157" s="7"/>
    </row>
    <row r="158" spans="1:19" s="2" customFormat="1">
      <c r="A158" s="14">
        <v>311350</v>
      </c>
      <c r="B158" s="14">
        <v>135</v>
      </c>
      <c r="C158" s="15" t="s">
        <v>120</v>
      </c>
      <c r="D158" s="30">
        <v>592316.53231938498</v>
      </c>
      <c r="E158" s="30">
        <v>519425.96308106103</v>
      </c>
      <c r="F158" s="30">
        <v>622398.48422169301</v>
      </c>
      <c r="G158" s="30">
        <v>524520.05000000005</v>
      </c>
      <c r="H158" s="30">
        <v>695530.45</v>
      </c>
      <c r="I158" s="30">
        <v>506484.25</v>
      </c>
      <c r="J158" s="30">
        <v>573549</v>
      </c>
      <c r="K158" s="30">
        <v>596633.31999999995</v>
      </c>
      <c r="L158" s="30">
        <v>479528.62</v>
      </c>
      <c r="M158" s="30">
        <v>523519.15</v>
      </c>
      <c r="N158" s="30">
        <v>537898.80000000005</v>
      </c>
      <c r="O158" s="30">
        <v>529924.34249822295</v>
      </c>
      <c r="P158" s="31">
        <f t="shared" si="2"/>
        <v>6701728.9621203635</v>
      </c>
      <c r="R158" s="7"/>
      <c r="S158" s="7"/>
    </row>
    <row r="159" spans="1:19" s="2" customFormat="1">
      <c r="A159" s="14">
        <v>311360</v>
      </c>
      <c r="B159" s="14">
        <v>136</v>
      </c>
      <c r="C159" s="15" t="s">
        <v>610</v>
      </c>
      <c r="D159" s="30">
        <v>484785.42249535001</v>
      </c>
      <c r="E159" s="30">
        <v>430688.11689999799</v>
      </c>
      <c r="F159" s="30">
        <v>519630.39594803902</v>
      </c>
      <c r="G159" s="30">
        <v>437911.67</v>
      </c>
      <c r="H159" s="30">
        <v>583340.74</v>
      </c>
      <c r="I159" s="30">
        <v>424547.35</v>
      </c>
      <c r="J159" s="30">
        <v>485306.96</v>
      </c>
      <c r="K159" s="30">
        <v>509973.67</v>
      </c>
      <c r="L159" s="30">
        <v>406431</v>
      </c>
      <c r="M159" s="30">
        <v>435469.16</v>
      </c>
      <c r="N159" s="30">
        <v>445886.23</v>
      </c>
      <c r="O159" s="30">
        <v>439391.42159020802</v>
      </c>
      <c r="P159" s="31">
        <f t="shared" si="2"/>
        <v>5603362.1369335959</v>
      </c>
      <c r="R159" s="7"/>
      <c r="S159" s="7"/>
    </row>
    <row r="160" spans="1:19" s="2" customFormat="1">
      <c r="A160" s="14">
        <v>311370</v>
      </c>
      <c r="B160" s="14">
        <v>137</v>
      </c>
      <c r="C160" s="15" t="s">
        <v>121</v>
      </c>
      <c r="D160" s="30">
        <v>1025885.60100267</v>
      </c>
      <c r="E160" s="30">
        <v>909640.731230604</v>
      </c>
      <c r="F160" s="30">
        <v>1075271.80980937</v>
      </c>
      <c r="G160" s="30">
        <v>901191.85</v>
      </c>
      <c r="H160" s="30">
        <v>1187722.1299999999</v>
      </c>
      <c r="I160" s="30">
        <v>865908.67</v>
      </c>
      <c r="J160" s="30">
        <v>983165.77</v>
      </c>
      <c r="K160" s="30">
        <v>1017457.29</v>
      </c>
      <c r="L160" s="30">
        <v>822917.16</v>
      </c>
      <c r="M160" s="30">
        <v>897854.45</v>
      </c>
      <c r="N160" s="30">
        <v>921955.13</v>
      </c>
      <c r="O160" s="30">
        <v>907967.33841898595</v>
      </c>
      <c r="P160" s="31">
        <f t="shared" si="2"/>
        <v>11516937.93046163</v>
      </c>
      <c r="R160" s="7"/>
      <c r="S160" s="7"/>
    </row>
    <row r="161" spans="1:19" s="2" customFormat="1">
      <c r="A161" s="14">
        <v>311380</v>
      </c>
      <c r="B161" s="14">
        <v>138</v>
      </c>
      <c r="C161" s="15" t="s">
        <v>611</v>
      </c>
      <c r="D161" s="30">
        <v>213685.92694571099</v>
      </c>
      <c r="E161" s="30">
        <v>188008.873554725</v>
      </c>
      <c r="F161" s="30">
        <v>227561.13808567301</v>
      </c>
      <c r="G161" s="30">
        <v>193147.95</v>
      </c>
      <c r="H161" s="30">
        <v>257865.74</v>
      </c>
      <c r="I161" s="30">
        <v>188596.61</v>
      </c>
      <c r="J161" s="30">
        <v>213922.23</v>
      </c>
      <c r="K161" s="30">
        <v>226738.69</v>
      </c>
      <c r="L161" s="30">
        <v>179040.7</v>
      </c>
      <c r="M161" s="30">
        <v>186933.28</v>
      </c>
      <c r="N161" s="30">
        <v>190387.05</v>
      </c>
      <c r="O161" s="30">
        <v>187595.843149636</v>
      </c>
      <c r="P161" s="31">
        <f t="shared" si="2"/>
        <v>2453484.0317357448</v>
      </c>
      <c r="R161" s="7"/>
      <c r="S161" s="7"/>
    </row>
    <row r="162" spans="1:19" s="2" customFormat="1">
      <c r="A162" s="14">
        <v>311390</v>
      </c>
      <c r="B162" s="14">
        <v>139</v>
      </c>
      <c r="C162" s="15" t="s">
        <v>451</v>
      </c>
      <c r="D162" s="30">
        <v>697557.15736590605</v>
      </c>
      <c r="E162" s="30">
        <v>597356.03747367498</v>
      </c>
      <c r="F162" s="30">
        <v>768903.26176852395</v>
      </c>
      <c r="G162" s="30">
        <v>705228.29</v>
      </c>
      <c r="H162" s="30">
        <v>915219.41</v>
      </c>
      <c r="I162" s="30">
        <v>656171.38</v>
      </c>
      <c r="J162" s="30">
        <v>733277.72</v>
      </c>
      <c r="K162" s="30">
        <v>761638.27</v>
      </c>
      <c r="L162" s="30">
        <v>612501.94999999995</v>
      </c>
      <c r="M162" s="30">
        <v>674452.97</v>
      </c>
      <c r="N162" s="30">
        <v>694039.79</v>
      </c>
      <c r="O162" s="30">
        <v>683721.67222247401</v>
      </c>
      <c r="P162" s="31">
        <f t="shared" si="2"/>
        <v>8500067.9088305794</v>
      </c>
      <c r="R162" s="7"/>
      <c r="S162" s="7"/>
    </row>
    <row r="163" spans="1:19" s="2" customFormat="1">
      <c r="A163" s="14">
        <v>311400</v>
      </c>
      <c r="B163" s="14">
        <v>140</v>
      </c>
      <c r="C163" s="15" t="s">
        <v>452</v>
      </c>
      <c r="D163" s="30">
        <v>442805.722569376</v>
      </c>
      <c r="E163" s="30">
        <v>388640.72626195202</v>
      </c>
      <c r="F163" s="30">
        <v>470440.00247353403</v>
      </c>
      <c r="G163" s="30">
        <v>397518.13</v>
      </c>
      <c r="H163" s="30">
        <v>530225.54</v>
      </c>
      <c r="I163" s="30">
        <v>384371.51</v>
      </c>
      <c r="J163" s="30">
        <v>437902.57</v>
      </c>
      <c r="K163" s="30">
        <v>454325.15</v>
      </c>
      <c r="L163" s="30">
        <v>366485.39</v>
      </c>
      <c r="M163" s="30">
        <v>400359.29</v>
      </c>
      <c r="N163" s="30">
        <v>411522.67</v>
      </c>
      <c r="O163" s="30">
        <v>405525.70017636201</v>
      </c>
      <c r="P163" s="31">
        <f t="shared" si="2"/>
        <v>5090122.4014812233</v>
      </c>
      <c r="R163" s="7"/>
      <c r="S163" s="7"/>
    </row>
    <row r="164" spans="1:19" s="2" customFormat="1">
      <c r="A164" s="14">
        <v>311410</v>
      </c>
      <c r="B164" s="14">
        <v>141</v>
      </c>
      <c r="C164" s="15" t="s">
        <v>467</v>
      </c>
      <c r="D164" s="30">
        <v>620123.112617468</v>
      </c>
      <c r="E164" s="30">
        <v>543572.54180680204</v>
      </c>
      <c r="F164" s="30">
        <v>646867.06502680294</v>
      </c>
      <c r="G164" s="30">
        <v>544667.97</v>
      </c>
      <c r="H164" s="30">
        <v>723085.44</v>
      </c>
      <c r="I164" s="30">
        <v>523194.72</v>
      </c>
      <c r="J164" s="30">
        <v>595016.56999999995</v>
      </c>
      <c r="K164" s="30">
        <v>620201.13</v>
      </c>
      <c r="L164" s="30">
        <v>498164.54</v>
      </c>
      <c r="M164" s="30">
        <v>543597.51</v>
      </c>
      <c r="N164" s="30">
        <v>558245.9</v>
      </c>
      <c r="O164" s="30">
        <v>549811.061771565</v>
      </c>
      <c r="P164" s="31">
        <f t="shared" si="2"/>
        <v>6966547.5612226389</v>
      </c>
      <c r="R164" s="7"/>
      <c r="S164" s="7"/>
    </row>
    <row r="165" spans="1:19" s="2" customFormat="1">
      <c r="A165" s="14">
        <v>311420</v>
      </c>
      <c r="B165" s="14">
        <v>142</v>
      </c>
      <c r="C165" s="15" t="s">
        <v>503</v>
      </c>
      <c r="D165" s="30">
        <v>770487.71002267697</v>
      </c>
      <c r="E165" s="30">
        <v>673280.54770313401</v>
      </c>
      <c r="F165" s="30">
        <v>813056.4819292</v>
      </c>
      <c r="G165" s="30">
        <v>682155.9</v>
      </c>
      <c r="H165" s="30">
        <v>916990.31</v>
      </c>
      <c r="I165" s="30">
        <v>664279.74</v>
      </c>
      <c r="J165" s="30">
        <v>751826.08</v>
      </c>
      <c r="K165" s="30">
        <v>773345.88</v>
      </c>
      <c r="L165" s="30">
        <v>628123.61</v>
      </c>
      <c r="M165" s="30">
        <v>686178.09</v>
      </c>
      <c r="N165" s="30">
        <v>705308.78</v>
      </c>
      <c r="O165" s="30">
        <v>695029.05229157803</v>
      </c>
      <c r="P165" s="31">
        <f t="shared" si="2"/>
        <v>8760062.1819465905</v>
      </c>
      <c r="R165" s="7"/>
      <c r="S165" s="7"/>
    </row>
    <row r="166" spans="1:19" s="2" customFormat="1">
      <c r="A166" s="14">
        <v>311430</v>
      </c>
      <c r="B166" s="14">
        <v>143</v>
      </c>
      <c r="C166" s="15" t="s">
        <v>612</v>
      </c>
      <c r="D166" s="30">
        <v>1928380.4900044401</v>
      </c>
      <c r="E166" s="30">
        <v>1686018.9046366999</v>
      </c>
      <c r="F166" s="30">
        <v>2129987.66348308</v>
      </c>
      <c r="G166" s="30">
        <v>1929469.67</v>
      </c>
      <c r="H166" s="30">
        <v>2508404.1</v>
      </c>
      <c r="I166" s="30">
        <v>1796326.59</v>
      </c>
      <c r="J166" s="30">
        <v>2003406.56</v>
      </c>
      <c r="K166" s="30">
        <v>2067383.15</v>
      </c>
      <c r="L166" s="30">
        <v>1672025.19</v>
      </c>
      <c r="M166" s="30">
        <v>1830688.76</v>
      </c>
      <c r="N166" s="30">
        <v>1881217.31</v>
      </c>
      <c r="O166" s="30">
        <v>1852830.12877356</v>
      </c>
      <c r="P166" s="31">
        <f t="shared" si="2"/>
        <v>23286138.516897779</v>
      </c>
      <c r="R166" s="7"/>
      <c r="S166" s="7"/>
    </row>
    <row r="167" spans="1:19" s="2" customFormat="1">
      <c r="A167" s="14">
        <v>311440</v>
      </c>
      <c r="B167" s="14">
        <v>144</v>
      </c>
      <c r="C167" s="15" t="s">
        <v>504</v>
      </c>
      <c r="D167" s="30">
        <v>1365743.25434499</v>
      </c>
      <c r="E167" s="30">
        <v>1200567.95216568</v>
      </c>
      <c r="F167" s="30">
        <v>1472356.65168067</v>
      </c>
      <c r="G167" s="30">
        <v>1281462.7</v>
      </c>
      <c r="H167" s="30">
        <v>1687411.69</v>
      </c>
      <c r="I167" s="30">
        <v>1215059.24</v>
      </c>
      <c r="J167" s="30">
        <v>1376170.72</v>
      </c>
      <c r="K167" s="30">
        <v>1424336.75</v>
      </c>
      <c r="L167" s="30">
        <v>1151099.29</v>
      </c>
      <c r="M167" s="30">
        <v>1267750.57</v>
      </c>
      <c r="N167" s="30">
        <v>1304628.97</v>
      </c>
      <c r="O167" s="30">
        <v>1285182.8416035201</v>
      </c>
      <c r="P167" s="31">
        <f t="shared" si="2"/>
        <v>16031770.629794862</v>
      </c>
      <c r="R167" s="7"/>
      <c r="S167" s="7"/>
    </row>
    <row r="168" spans="1:19" s="2" customFormat="1">
      <c r="A168" s="14">
        <v>311450</v>
      </c>
      <c r="B168" s="14">
        <v>145</v>
      </c>
      <c r="C168" s="15" t="s">
        <v>613</v>
      </c>
      <c r="D168" s="30">
        <v>818702.60278356401</v>
      </c>
      <c r="E168" s="30">
        <v>718121.98529083305</v>
      </c>
      <c r="F168" s="30">
        <v>862862.24773343001</v>
      </c>
      <c r="G168" s="30">
        <v>724786.36</v>
      </c>
      <c r="H168" s="30">
        <v>966871.44</v>
      </c>
      <c r="I168" s="30">
        <v>698234.01</v>
      </c>
      <c r="J168" s="30">
        <v>806274.38</v>
      </c>
      <c r="K168" s="30">
        <v>830781.35</v>
      </c>
      <c r="L168" s="30">
        <v>675444.96</v>
      </c>
      <c r="M168" s="30">
        <v>737855.77</v>
      </c>
      <c r="N168" s="30">
        <v>758435.25</v>
      </c>
      <c r="O168" s="30">
        <v>747389.72419972904</v>
      </c>
      <c r="P168" s="31">
        <f t="shared" si="2"/>
        <v>9345760.080007555</v>
      </c>
      <c r="R168" s="7"/>
      <c r="S168" s="7"/>
    </row>
    <row r="169" spans="1:19" s="2" customFormat="1">
      <c r="A169" s="14">
        <v>311455</v>
      </c>
      <c r="B169" s="14">
        <v>728</v>
      </c>
      <c r="C169" s="15" t="s">
        <v>122</v>
      </c>
      <c r="D169" s="30">
        <v>2272087.4436753201</v>
      </c>
      <c r="E169" s="30">
        <v>2226507.6942354902</v>
      </c>
      <c r="F169" s="30">
        <v>2751792.9759644102</v>
      </c>
      <c r="G169" s="30">
        <v>2306398.4300000002</v>
      </c>
      <c r="H169" s="30">
        <v>3088852.76</v>
      </c>
      <c r="I169" s="30">
        <v>2244143.98</v>
      </c>
      <c r="J169" s="30">
        <v>2575500.6</v>
      </c>
      <c r="K169" s="30">
        <v>2624756.12</v>
      </c>
      <c r="L169" s="30">
        <v>2157393.48</v>
      </c>
      <c r="M169" s="30">
        <v>2348381.42</v>
      </c>
      <c r="N169" s="30">
        <v>2412314.41</v>
      </c>
      <c r="O169" s="30">
        <v>2377187.2671698499</v>
      </c>
      <c r="P169" s="31">
        <f t="shared" si="2"/>
        <v>29385316.581045076</v>
      </c>
      <c r="R169" s="7"/>
      <c r="S169" s="7"/>
    </row>
    <row r="170" spans="1:19" s="2" customFormat="1">
      <c r="A170" s="14">
        <v>311460</v>
      </c>
      <c r="B170" s="14">
        <v>146</v>
      </c>
      <c r="C170" s="15" t="s">
        <v>123</v>
      </c>
      <c r="D170" s="30">
        <v>350761.42353819398</v>
      </c>
      <c r="E170" s="30">
        <v>307248.338711883</v>
      </c>
      <c r="F170" s="30">
        <v>369375.96249883203</v>
      </c>
      <c r="G170" s="30">
        <v>313784.71000000002</v>
      </c>
      <c r="H170" s="30">
        <v>416993.49</v>
      </c>
      <c r="I170" s="30">
        <v>303002.56</v>
      </c>
      <c r="J170" s="30">
        <v>345160.43</v>
      </c>
      <c r="K170" s="30">
        <v>362471.03</v>
      </c>
      <c r="L170" s="30">
        <v>289034.8</v>
      </c>
      <c r="M170" s="30">
        <v>321668.52</v>
      </c>
      <c r="N170" s="30">
        <v>331780.92</v>
      </c>
      <c r="O170" s="30">
        <v>326888.98307863</v>
      </c>
      <c r="P170" s="31">
        <f t="shared" si="2"/>
        <v>4038171.1678275391</v>
      </c>
      <c r="R170" s="7"/>
      <c r="S170" s="7"/>
    </row>
    <row r="171" spans="1:19" s="2" customFormat="1">
      <c r="A171" s="14">
        <v>311470</v>
      </c>
      <c r="B171" s="14">
        <v>147</v>
      </c>
      <c r="C171" s="15" t="s">
        <v>614</v>
      </c>
      <c r="D171" s="30">
        <v>286645.71210295003</v>
      </c>
      <c r="E171" s="30">
        <v>256227.18618303601</v>
      </c>
      <c r="F171" s="30">
        <v>309132.66069232801</v>
      </c>
      <c r="G171" s="30">
        <v>261243.72</v>
      </c>
      <c r="H171" s="30">
        <v>347380.34</v>
      </c>
      <c r="I171" s="30">
        <v>252937.86</v>
      </c>
      <c r="J171" s="30">
        <v>286761.93</v>
      </c>
      <c r="K171" s="30">
        <v>301503.95</v>
      </c>
      <c r="L171" s="30">
        <v>239915.15</v>
      </c>
      <c r="M171" s="30">
        <v>244967.8</v>
      </c>
      <c r="N171" s="30">
        <v>248283.05</v>
      </c>
      <c r="O171" s="30">
        <v>244641.02480877901</v>
      </c>
      <c r="P171" s="31">
        <f t="shared" si="2"/>
        <v>3279640.3837870923</v>
      </c>
      <c r="R171" s="7"/>
      <c r="S171" s="7"/>
    </row>
    <row r="172" spans="1:19" s="2" customFormat="1">
      <c r="A172" s="14">
        <v>311480</v>
      </c>
      <c r="B172" s="14">
        <v>148</v>
      </c>
      <c r="C172" s="15" t="s">
        <v>124</v>
      </c>
      <c r="D172" s="30">
        <v>214645.48895330401</v>
      </c>
      <c r="E172" s="30">
        <v>191644.28497393199</v>
      </c>
      <c r="F172" s="30">
        <v>229646.50600322901</v>
      </c>
      <c r="G172" s="30">
        <v>193284.03</v>
      </c>
      <c r="H172" s="30">
        <v>257711.37</v>
      </c>
      <c r="I172" s="30">
        <v>187388.07</v>
      </c>
      <c r="J172" s="30">
        <v>215929.27</v>
      </c>
      <c r="K172" s="30">
        <v>228092.94</v>
      </c>
      <c r="L172" s="30">
        <v>181024.26</v>
      </c>
      <c r="M172" s="30">
        <v>189169.33</v>
      </c>
      <c r="N172" s="30">
        <v>192662.54</v>
      </c>
      <c r="O172" s="30">
        <v>189830.902240647</v>
      </c>
      <c r="P172" s="31">
        <f t="shared" si="2"/>
        <v>2471028.992171112</v>
      </c>
      <c r="R172" s="7"/>
      <c r="S172" s="7"/>
    </row>
    <row r="173" spans="1:19" s="2" customFormat="1">
      <c r="A173" s="14">
        <v>311490</v>
      </c>
      <c r="B173" s="14">
        <v>149</v>
      </c>
      <c r="C173" s="15" t="s">
        <v>125</v>
      </c>
      <c r="D173" s="30">
        <v>246792.47633110799</v>
      </c>
      <c r="E173" s="30">
        <v>220577.784559947</v>
      </c>
      <c r="F173" s="30">
        <v>265637.22617885802</v>
      </c>
      <c r="G173" s="30">
        <v>223864.84</v>
      </c>
      <c r="H173" s="30">
        <v>300257.56</v>
      </c>
      <c r="I173" s="30">
        <v>218675.34</v>
      </c>
      <c r="J173" s="30">
        <v>247027.17</v>
      </c>
      <c r="K173" s="30">
        <v>259795.77</v>
      </c>
      <c r="L173" s="30">
        <v>206468.68</v>
      </c>
      <c r="M173" s="30">
        <v>216105.61</v>
      </c>
      <c r="N173" s="30">
        <v>220175.76</v>
      </c>
      <c r="O173" s="30">
        <v>216938.26776556601</v>
      </c>
      <c r="P173" s="31">
        <f t="shared" si="2"/>
        <v>2842316.4848354785</v>
      </c>
      <c r="R173" s="7"/>
      <c r="S173" s="7"/>
    </row>
    <row r="174" spans="1:19" s="2" customFormat="1">
      <c r="A174" s="14">
        <v>311500</v>
      </c>
      <c r="B174" s="14">
        <v>150</v>
      </c>
      <c r="C174" s="15" t="s">
        <v>126</v>
      </c>
      <c r="D174" s="30">
        <v>330163.13702147797</v>
      </c>
      <c r="E174" s="30">
        <v>268904.78879865602</v>
      </c>
      <c r="F174" s="30">
        <v>338882.72133548302</v>
      </c>
      <c r="G174" s="30">
        <v>278455.95</v>
      </c>
      <c r="H174" s="30">
        <v>392156.1</v>
      </c>
      <c r="I174" s="30">
        <v>270023.08</v>
      </c>
      <c r="J174" s="30">
        <v>313736.65000000002</v>
      </c>
      <c r="K174" s="30">
        <v>325243.57</v>
      </c>
      <c r="L174" s="30">
        <v>253269.04</v>
      </c>
      <c r="M174" s="30">
        <v>292422.59999999998</v>
      </c>
      <c r="N174" s="30">
        <v>336275.48</v>
      </c>
      <c r="O174" s="30">
        <v>331377.04784412897</v>
      </c>
      <c r="P174" s="31">
        <f t="shared" si="2"/>
        <v>3730910.1649997463</v>
      </c>
      <c r="R174" s="7"/>
      <c r="S174" s="7"/>
    </row>
    <row r="175" spans="1:19" s="2" customFormat="1">
      <c r="A175" s="14">
        <v>311510</v>
      </c>
      <c r="B175" s="14">
        <v>151</v>
      </c>
      <c r="C175" s="15" t="s">
        <v>615</v>
      </c>
      <c r="D175" s="30">
        <v>838685.44319403998</v>
      </c>
      <c r="E175" s="30">
        <v>731807.397703222</v>
      </c>
      <c r="F175" s="30">
        <v>869925.32438515604</v>
      </c>
      <c r="G175" s="30">
        <v>729513.05</v>
      </c>
      <c r="H175" s="30">
        <v>995351.45</v>
      </c>
      <c r="I175" s="30">
        <v>723356.94</v>
      </c>
      <c r="J175" s="30">
        <v>825234.35</v>
      </c>
      <c r="K175" s="30">
        <v>858234.01</v>
      </c>
      <c r="L175" s="30">
        <v>696286.61</v>
      </c>
      <c r="M175" s="30">
        <v>760258.93</v>
      </c>
      <c r="N175" s="30">
        <v>781151.65</v>
      </c>
      <c r="O175" s="30">
        <v>769576.16288130102</v>
      </c>
      <c r="P175" s="31">
        <f t="shared" si="2"/>
        <v>9579381.318163719</v>
      </c>
      <c r="R175" s="7"/>
      <c r="S175" s="7"/>
    </row>
    <row r="176" spans="1:19" s="2" customFormat="1">
      <c r="A176" s="14">
        <v>311520</v>
      </c>
      <c r="B176" s="14">
        <v>152</v>
      </c>
      <c r="C176" s="15" t="s">
        <v>616</v>
      </c>
      <c r="D176" s="30">
        <v>274975.14627801999</v>
      </c>
      <c r="E176" s="30">
        <v>248344.858348343</v>
      </c>
      <c r="F176" s="30">
        <v>298383.091751042</v>
      </c>
      <c r="G176" s="30">
        <v>252767.14</v>
      </c>
      <c r="H176" s="30">
        <v>336875.62</v>
      </c>
      <c r="I176" s="30">
        <v>245209.22</v>
      </c>
      <c r="J176" s="30">
        <v>278319.53000000003</v>
      </c>
      <c r="K176" s="30">
        <v>292356.25</v>
      </c>
      <c r="L176" s="30">
        <v>232936.63</v>
      </c>
      <c r="M176" s="30">
        <v>237258.43</v>
      </c>
      <c r="N176" s="30">
        <v>240286.15</v>
      </c>
      <c r="O176" s="30">
        <v>236718.76592261801</v>
      </c>
      <c r="P176" s="31">
        <f t="shared" si="2"/>
        <v>3174430.8323000232</v>
      </c>
      <c r="R176" s="7"/>
      <c r="S176" s="7"/>
    </row>
    <row r="177" spans="1:19" s="2" customFormat="1">
      <c r="A177" s="14">
        <v>311530</v>
      </c>
      <c r="B177" s="14">
        <v>153</v>
      </c>
      <c r="C177" s="15" t="s">
        <v>127</v>
      </c>
      <c r="D177" s="30">
        <v>1882424.9631032899</v>
      </c>
      <c r="E177" s="30">
        <v>1639175.1772888401</v>
      </c>
      <c r="F177" s="30">
        <v>1976937.2579735499</v>
      </c>
      <c r="G177" s="30">
        <v>1664330.82</v>
      </c>
      <c r="H177" s="30">
        <v>2223870.44</v>
      </c>
      <c r="I177" s="30">
        <v>1619657.67</v>
      </c>
      <c r="J177" s="30">
        <v>1861391.51</v>
      </c>
      <c r="K177" s="30">
        <v>1899184.95</v>
      </c>
      <c r="L177" s="30">
        <v>1560781.31</v>
      </c>
      <c r="M177" s="30">
        <v>1701994.82</v>
      </c>
      <c r="N177" s="30">
        <v>1748845.86</v>
      </c>
      <c r="O177" s="30">
        <v>1723361.3956587201</v>
      </c>
      <c r="P177" s="31">
        <f t="shared" si="2"/>
        <v>21501956.174024399</v>
      </c>
      <c r="R177" s="7"/>
      <c r="S177" s="7"/>
    </row>
    <row r="178" spans="1:19" s="2" customFormat="1">
      <c r="A178" s="14">
        <v>311535</v>
      </c>
      <c r="B178" s="14">
        <v>779</v>
      </c>
      <c r="C178" s="15" t="s">
        <v>128</v>
      </c>
      <c r="D178" s="30">
        <v>3623307.4250395698</v>
      </c>
      <c r="E178" s="30">
        <v>2896588.8952112999</v>
      </c>
      <c r="F178" s="30">
        <v>3163571.9599957801</v>
      </c>
      <c r="G178" s="30">
        <v>2659091.15</v>
      </c>
      <c r="H178" s="30">
        <v>3335826.5</v>
      </c>
      <c r="I178" s="30">
        <v>2392193.91</v>
      </c>
      <c r="J178" s="30">
        <v>2631458.2999999998</v>
      </c>
      <c r="K178" s="30">
        <v>2704984.95</v>
      </c>
      <c r="L178" s="30">
        <v>2197705.11</v>
      </c>
      <c r="M178" s="30">
        <v>2380400.66</v>
      </c>
      <c r="N178" s="30">
        <v>2429914.9700000002</v>
      </c>
      <c r="O178" s="30">
        <v>2384688.1542710899</v>
      </c>
      <c r="P178" s="31">
        <f t="shared" si="2"/>
        <v>32799731.984517734</v>
      </c>
      <c r="R178" s="7"/>
      <c r="S178" s="7"/>
    </row>
    <row r="179" spans="1:19" s="2" customFormat="1">
      <c r="A179" s="14">
        <v>311540</v>
      </c>
      <c r="B179" s="14">
        <v>154</v>
      </c>
      <c r="C179" s="15" t="s">
        <v>617</v>
      </c>
      <c r="D179" s="30">
        <v>198959.548828853</v>
      </c>
      <c r="E179" s="30">
        <v>170626.572199154</v>
      </c>
      <c r="F179" s="30">
        <v>205714.52376843101</v>
      </c>
      <c r="G179" s="30">
        <v>174136.75</v>
      </c>
      <c r="H179" s="30">
        <v>232245.68</v>
      </c>
      <c r="I179" s="30">
        <v>169479.84</v>
      </c>
      <c r="J179" s="30">
        <v>191802.99</v>
      </c>
      <c r="K179" s="30">
        <v>202539.87</v>
      </c>
      <c r="L179" s="30">
        <v>160431.56</v>
      </c>
      <c r="M179" s="30">
        <v>166669.91</v>
      </c>
      <c r="N179" s="30">
        <v>169532.6</v>
      </c>
      <c r="O179" s="30">
        <v>167036.116538417</v>
      </c>
      <c r="P179" s="31">
        <f t="shared" si="2"/>
        <v>2209175.9613348548</v>
      </c>
      <c r="R179" s="7"/>
      <c r="S179" s="7"/>
    </row>
    <row r="180" spans="1:19" s="2" customFormat="1">
      <c r="A180" s="14">
        <v>311545</v>
      </c>
      <c r="B180" s="14">
        <v>729</v>
      </c>
      <c r="C180" s="15" t="s">
        <v>129</v>
      </c>
      <c r="D180" s="30">
        <v>273309.71010689897</v>
      </c>
      <c r="E180" s="30">
        <v>238485.283756416</v>
      </c>
      <c r="F180" s="30">
        <v>288484.53385122097</v>
      </c>
      <c r="G180" s="30">
        <v>243228.84</v>
      </c>
      <c r="H180" s="30">
        <v>322674.93</v>
      </c>
      <c r="I180" s="30">
        <v>235249.27</v>
      </c>
      <c r="J180" s="30">
        <v>265516.46999999997</v>
      </c>
      <c r="K180" s="30">
        <v>280792.78000000003</v>
      </c>
      <c r="L180" s="30">
        <v>221915.88</v>
      </c>
      <c r="M180" s="30">
        <v>242416.78</v>
      </c>
      <c r="N180" s="30">
        <v>249176.53</v>
      </c>
      <c r="O180" s="30">
        <v>245543.10122090601</v>
      </c>
      <c r="P180" s="31">
        <f t="shared" si="2"/>
        <v>3106794.1089354409</v>
      </c>
      <c r="R180" s="7"/>
      <c r="S180" s="7"/>
    </row>
    <row r="181" spans="1:19" s="2" customFormat="1">
      <c r="A181" s="14">
        <v>311547</v>
      </c>
      <c r="B181" s="14">
        <v>780</v>
      </c>
      <c r="C181" s="15" t="s">
        <v>130</v>
      </c>
      <c r="D181" s="30">
        <v>250882.556178614</v>
      </c>
      <c r="E181" s="30">
        <v>222882.55518862401</v>
      </c>
      <c r="F181" s="30">
        <v>269631.81265129702</v>
      </c>
      <c r="G181" s="30">
        <v>228903.99</v>
      </c>
      <c r="H181" s="30">
        <v>303352.71000000002</v>
      </c>
      <c r="I181" s="30">
        <v>221600.94</v>
      </c>
      <c r="J181" s="30">
        <v>239061.24</v>
      </c>
      <c r="K181" s="30">
        <v>250242.7</v>
      </c>
      <c r="L181" s="30">
        <v>197597.78</v>
      </c>
      <c r="M181" s="30">
        <v>215796.22</v>
      </c>
      <c r="N181" s="30">
        <v>221778.36</v>
      </c>
      <c r="O181" s="30">
        <v>218531.318858135</v>
      </c>
      <c r="P181" s="31">
        <f t="shared" si="2"/>
        <v>2840262.1828766698</v>
      </c>
      <c r="R181" s="7"/>
      <c r="S181" s="7"/>
    </row>
    <row r="182" spans="1:19" s="2" customFormat="1">
      <c r="A182" s="14">
        <v>311550</v>
      </c>
      <c r="B182" s="14">
        <v>155</v>
      </c>
      <c r="C182" s="15" t="s">
        <v>131</v>
      </c>
      <c r="D182" s="30">
        <v>524390.17453013803</v>
      </c>
      <c r="E182" s="30">
        <v>457765.069885584</v>
      </c>
      <c r="F182" s="30">
        <v>553166.75216776703</v>
      </c>
      <c r="G182" s="30">
        <v>465530.06</v>
      </c>
      <c r="H182" s="30">
        <v>623109.1</v>
      </c>
      <c r="I182" s="30">
        <v>452709.25</v>
      </c>
      <c r="J182" s="30">
        <v>516867.58</v>
      </c>
      <c r="K182" s="30">
        <v>537704.94999999995</v>
      </c>
      <c r="L182" s="30">
        <v>432933.06</v>
      </c>
      <c r="M182" s="30">
        <v>472932.72</v>
      </c>
      <c r="N182" s="30">
        <v>486106.95</v>
      </c>
      <c r="O182" s="30">
        <v>479016.09048786102</v>
      </c>
      <c r="P182" s="31">
        <f t="shared" si="2"/>
        <v>6002231.7570713498</v>
      </c>
      <c r="R182" s="7"/>
      <c r="S182" s="7"/>
    </row>
    <row r="183" spans="1:19" s="2" customFormat="1">
      <c r="A183" s="14">
        <v>311560</v>
      </c>
      <c r="B183" s="14">
        <v>156</v>
      </c>
      <c r="C183" s="15" t="s">
        <v>618</v>
      </c>
      <c r="D183" s="30">
        <v>184479.747603973</v>
      </c>
      <c r="E183" s="30">
        <v>162858.54628183</v>
      </c>
      <c r="F183" s="30">
        <v>197015.18326846199</v>
      </c>
      <c r="G183" s="30">
        <v>166341.35</v>
      </c>
      <c r="H183" s="30">
        <v>222971.53</v>
      </c>
      <c r="I183" s="30">
        <v>163026.66</v>
      </c>
      <c r="J183" s="30">
        <v>185647.3</v>
      </c>
      <c r="K183" s="30">
        <v>196896.13</v>
      </c>
      <c r="L183" s="30">
        <v>155508.79999999999</v>
      </c>
      <c r="M183" s="30">
        <v>169883.7</v>
      </c>
      <c r="N183" s="30">
        <v>174627.12</v>
      </c>
      <c r="O183" s="30">
        <v>172079.88906101001</v>
      </c>
      <c r="P183" s="31">
        <f t="shared" si="2"/>
        <v>2151335.956215275</v>
      </c>
      <c r="R183" s="7"/>
      <c r="S183" s="7"/>
    </row>
    <row r="184" spans="1:19" s="2" customFormat="1">
      <c r="A184" s="14">
        <v>311570</v>
      </c>
      <c r="B184" s="14">
        <v>157</v>
      </c>
      <c r="C184" s="15" t="s">
        <v>468</v>
      </c>
      <c r="D184" s="30">
        <v>244449.21415587101</v>
      </c>
      <c r="E184" s="30">
        <v>215993.10344644901</v>
      </c>
      <c r="F184" s="30">
        <v>260932.02877258699</v>
      </c>
      <c r="G184" s="30">
        <v>210973.6</v>
      </c>
      <c r="H184" s="30">
        <v>279418.45</v>
      </c>
      <c r="I184" s="30">
        <v>203554.69</v>
      </c>
      <c r="J184" s="30">
        <v>240406.09</v>
      </c>
      <c r="K184" s="30">
        <v>254769.72</v>
      </c>
      <c r="L184" s="30">
        <v>203081.2</v>
      </c>
      <c r="M184" s="30">
        <v>227309.31</v>
      </c>
      <c r="N184" s="30">
        <v>234742.82</v>
      </c>
      <c r="O184" s="30">
        <v>231308.346265831</v>
      </c>
      <c r="P184" s="31">
        <f t="shared" si="2"/>
        <v>2806938.572640738</v>
      </c>
      <c r="R184" s="7"/>
      <c r="S184" s="7"/>
    </row>
    <row r="185" spans="1:19" s="2" customFormat="1">
      <c r="A185" s="14">
        <v>311580</v>
      </c>
      <c r="B185" s="14">
        <v>158</v>
      </c>
      <c r="C185" s="15" t="s">
        <v>132</v>
      </c>
      <c r="D185" s="30">
        <v>848226.23627354996</v>
      </c>
      <c r="E185" s="30">
        <v>726990.67103578697</v>
      </c>
      <c r="F185" s="30">
        <v>863227.85955691303</v>
      </c>
      <c r="G185" s="30">
        <v>737811.28</v>
      </c>
      <c r="H185" s="30">
        <v>966341.15</v>
      </c>
      <c r="I185" s="30">
        <v>697244.51</v>
      </c>
      <c r="J185" s="30">
        <v>790954.18</v>
      </c>
      <c r="K185" s="30">
        <v>825738.19</v>
      </c>
      <c r="L185" s="30">
        <v>662123.57999999996</v>
      </c>
      <c r="M185" s="30">
        <v>722065.04</v>
      </c>
      <c r="N185" s="30">
        <v>741138.28</v>
      </c>
      <c r="O185" s="30">
        <v>729711.85214694601</v>
      </c>
      <c r="P185" s="31">
        <f t="shared" si="2"/>
        <v>9311572.8290131968</v>
      </c>
      <c r="R185" s="7"/>
      <c r="S185" s="7"/>
    </row>
    <row r="186" spans="1:19" s="2" customFormat="1">
      <c r="A186" s="14">
        <v>311590</v>
      </c>
      <c r="B186" s="14">
        <v>159</v>
      </c>
      <c r="C186" s="15" t="s">
        <v>619</v>
      </c>
      <c r="D186" s="30">
        <v>231915.82679347499</v>
      </c>
      <c r="E186" s="30">
        <v>205874.69175360401</v>
      </c>
      <c r="F186" s="30">
        <v>248387.89383255201</v>
      </c>
      <c r="G186" s="30">
        <v>210395.87</v>
      </c>
      <c r="H186" s="30">
        <v>278791.95</v>
      </c>
      <c r="I186" s="30">
        <v>203282.13</v>
      </c>
      <c r="J186" s="30">
        <v>230356.01</v>
      </c>
      <c r="K186" s="30">
        <v>242966.47</v>
      </c>
      <c r="L186" s="30">
        <v>192727.99</v>
      </c>
      <c r="M186" s="30">
        <v>203533.2</v>
      </c>
      <c r="N186" s="30">
        <v>207765.28</v>
      </c>
      <c r="O186" s="30">
        <v>204726.60822841799</v>
      </c>
      <c r="P186" s="31">
        <f t="shared" si="2"/>
        <v>2660723.9206080488</v>
      </c>
      <c r="R186" s="7"/>
      <c r="S186" s="7"/>
    </row>
    <row r="187" spans="1:19" s="2" customFormat="1">
      <c r="A187" s="14">
        <v>311600</v>
      </c>
      <c r="B187" s="14">
        <v>160</v>
      </c>
      <c r="C187" s="15" t="s">
        <v>620</v>
      </c>
      <c r="D187" s="30">
        <v>263221.00190646597</v>
      </c>
      <c r="E187" s="30">
        <v>236174.44071801999</v>
      </c>
      <c r="F187" s="30">
        <v>291954.18861018697</v>
      </c>
      <c r="G187" s="30">
        <v>257659.99</v>
      </c>
      <c r="H187" s="30">
        <v>365153.11</v>
      </c>
      <c r="I187" s="30">
        <v>265419.61</v>
      </c>
      <c r="J187" s="30">
        <v>300559.37</v>
      </c>
      <c r="K187" s="30">
        <v>313260.09999999998</v>
      </c>
      <c r="L187" s="30">
        <v>251254.74</v>
      </c>
      <c r="M187" s="30">
        <v>265940.39</v>
      </c>
      <c r="N187" s="30">
        <v>271615.34999999998</v>
      </c>
      <c r="O187" s="30">
        <v>267657.50666940497</v>
      </c>
      <c r="P187" s="31">
        <f t="shared" si="2"/>
        <v>3349869.7979040779</v>
      </c>
      <c r="R187" s="7"/>
      <c r="S187" s="7"/>
    </row>
    <row r="188" spans="1:19" s="2" customFormat="1">
      <c r="A188" s="14">
        <v>311610</v>
      </c>
      <c r="B188" s="14">
        <v>161</v>
      </c>
      <c r="C188" s="15" t="s">
        <v>505</v>
      </c>
      <c r="D188" s="30">
        <v>301093.20361480198</v>
      </c>
      <c r="E188" s="30">
        <v>264084.00232260401</v>
      </c>
      <c r="F188" s="30">
        <v>319999.35033476702</v>
      </c>
      <c r="G188" s="30">
        <v>271158.8</v>
      </c>
      <c r="H188" s="30">
        <v>360566.2</v>
      </c>
      <c r="I188" s="30">
        <v>263337.03000000003</v>
      </c>
      <c r="J188" s="30">
        <v>297028.77</v>
      </c>
      <c r="K188" s="30">
        <v>314189.83</v>
      </c>
      <c r="L188" s="30">
        <v>248212.57</v>
      </c>
      <c r="M188" s="30">
        <v>271145.75</v>
      </c>
      <c r="N188" s="30">
        <v>278674.90000000002</v>
      </c>
      <c r="O188" s="30">
        <v>274608.757964588</v>
      </c>
      <c r="P188" s="31">
        <f t="shared" si="2"/>
        <v>3464099.1642367607</v>
      </c>
      <c r="R188" s="7"/>
      <c r="S188" s="7"/>
    </row>
    <row r="189" spans="1:19" s="2" customFormat="1">
      <c r="A189" s="14">
        <v>311615</v>
      </c>
      <c r="B189" s="14">
        <v>781</v>
      </c>
      <c r="C189" s="15" t="s">
        <v>621</v>
      </c>
      <c r="D189" s="30">
        <v>872500.18865369505</v>
      </c>
      <c r="E189" s="30">
        <v>849666.77126026305</v>
      </c>
      <c r="F189" s="30">
        <v>1021891.13488176</v>
      </c>
      <c r="G189" s="30">
        <v>856274.86</v>
      </c>
      <c r="H189" s="30">
        <v>1143572.23</v>
      </c>
      <c r="I189" s="30">
        <v>835060.19</v>
      </c>
      <c r="J189" s="30">
        <v>959270.84</v>
      </c>
      <c r="K189" s="30">
        <v>1004457.6</v>
      </c>
      <c r="L189" s="30">
        <v>804297.48</v>
      </c>
      <c r="M189" s="30">
        <v>878454.83</v>
      </c>
      <c r="N189" s="30">
        <v>902943.89</v>
      </c>
      <c r="O189" s="30">
        <v>889797.95324152696</v>
      </c>
      <c r="P189" s="31">
        <f t="shared" si="2"/>
        <v>11018187.968037246</v>
      </c>
      <c r="R189" s="7"/>
      <c r="S189" s="7"/>
    </row>
    <row r="190" spans="1:19" s="2" customFormat="1">
      <c r="A190" s="14">
        <v>311620</v>
      </c>
      <c r="B190" s="14">
        <v>162</v>
      </c>
      <c r="C190" s="15" t="s">
        <v>133</v>
      </c>
      <c r="D190" s="30">
        <v>470083.99676540197</v>
      </c>
      <c r="E190" s="30">
        <v>426331.13757198601</v>
      </c>
      <c r="F190" s="30">
        <v>504299.33965010598</v>
      </c>
      <c r="G190" s="30">
        <v>424007.92</v>
      </c>
      <c r="H190" s="30">
        <v>558487.32999999996</v>
      </c>
      <c r="I190" s="30">
        <v>406749.85</v>
      </c>
      <c r="J190" s="30">
        <v>461727.72</v>
      </c>
      <c r="K190" s="30">
        <v>486748.79</v>
      </c>
      <c r="L190" s="30">
        <v>386509.75</v>
      </c>
      <c r="M190" s="30">
        <v>413148.35</v>
      </c>
      <c r="N190" s="30">
        <v>422478.23</v>
      </c>
      <c r="O190" s="30">
        <v>416050.31818128697</v>
      </c>
      <c r="P190" s="31">
        <f t="shared" si="2"/>
        <v>5376622.7321687797</v>
      </c>
      <c r="R190" s="7"/>
      <c r="S190" s="7"/>
    </row>
    <row r="191" spans="1:19" s="2" customFormat="1">
      <c r="A191" s="14">
        <v>311630</v>
      </c>
      <c r="B191" s="14">
        <v>163</v>
      </c>
      <c r="C191" s="15" t="s">
        <v>622</v>
      </c>
      <c r="D191" s="30">
        <v>203528.20593248101</v>
      </c>
      <c r="E191" s="30">
        <v>178504.05031686899</v>
      </c>
      <c r="F191" s="30">
        <v>215789.371172079</v>
      </c>
      <c r="G191" s="30">
        <v>183098.79</v>
      </c>
      <c r="H191" s="30">
        <v>244301.46</v>
      </c>
      <c r="I191" s="30">
        <v>178370.7</v>
      </c>
      <c r="J191" s="30">
        <v>202859.93</v>
      </c>
      <c r="K191" s="30">
        <v>214365.32</v>
      </c>
      <c r="L191" s="30">
        <v>169863.91</v>
      </c>
      <c r="M191" s="30">
        <v>191019.06</v>
      </c>
      <c r="N191" s="30">
        <v>197435.06</v>
      </c>
      <c r="O191" s="30">
        <v>194542.520035024</v>
      </c>
      <c r="P191" s="31">
        <f t="shared" si="2"/>
        <v>2373678.3774564527</v>
      </c>
      <c r="R191" s="7"/>
      <c r="S191" s="7"/>
    </row>
    <row r="192" spans="1:19" s="2" customFormat="1">
      <c r="A192" s="14">
        <v>311640</v>
      </c>
      <c r="B192" s="14">
        <v>164</v>
      </c>
      <c r="C192" s="15" t="s">
        <v>134</v>
      </c>
      <c r="D192" s="30">
        <v>540723.37134091603</v>
      </c>
      <c r="E192" s="30">
        <v>475209.19174043502</v>
      </c>
      <c r="F192" s="30">
        <v>611333.99854835297</v>
      </c>
      <c r="G192" s="30">
        <v>510485.69</v>
      </c>
      <c r="H192" s="30">
        <v>710209.03</v>
      </c>
      <c r="I192" s="30">
        <v>517591.62</v>
      </c>
      <c r="J192" s="30">
        <v>591560.28</v>
      </c>
      <c r="K192" s="30">
        <v>620836.06999999995</v>
      </c>
      <c r="L192" s="30">
        <v>494378.52</v>
      </c>
      <c r="M192" s="30">
        <v>532068.51</v>
      </c>
      <c r="N192" s="30">
        <v>545351.28</v>
      </c>
      <c r="O192" s="30">
        <v>537327.89310670597</v>
      </c>
      <c r="P192" s="31">
        <f t="shared" si="2"/>
        <v>6687075.4547364097</v>
      </c>
      <c r="R192" s="7"/>
      <c r="S192" s="7"/>
    </row>
    <row r="193" spans="1:19" s="2" customFormat="1">
      <c r="A193" s="14">
        <v>311650</v>
      </c>
      <c r="B193" s="14">
        <v>165</v>
      </c>
      <c r="C193" s="15" t="s">
        <v>623</v>
      </c>
      <c r="D193" s="30">
        <v>230575.205579106</v>
      </c>
      <c r="E193" s="30">
        <v>214811.53161800999</v>
      </c>
      <c r="F193" s="30">
        <v>280504.33766326401</v>
      </c>
      <c r="G193" s="30">
        <v>236861.86</v>
      </c>
      <c r="H193" s="30">
        <v>315791.45</v>
      </c>
      <c r="I193" s="30">
        <v>230118.19</v>
      </c>
      <c r="J193" s="30">
        <v>261498.23</v>
      </c>
      <c r="K193" s="30">
        <v>274581.71000000002</v>
      </c>
      <c r="L193" s="30">
        <v>218869.29</v>
      </c>
      <c r="M193" s="30">
        <v>230555.29</v>
      </c>
      <c r="N193" s="30">
        <v>235233.27</v>
      </c>
      <c r="O193" s="30">
        <v>231803.766266961</v>
      </c>
      <c r="P193" s="31">
        <f t="shared" si="2"/>
        <v>2961204.1311273412</v>
      </c>
      <c r="R193" s="7"/>
      <c r="S193" s="7"/>
    </row>
    <row r="194" spans="1:19" s="2" customFormat="1">
      <c r="A194" s="14">
        <v>311660</v>
      </c>
      <c r="B194" s="14">
        <v>166</v>
      </c>
      <c r="C194" s="15" t="s">
        <v>624</v>
      </c>
      <c r="D194" s="30">
        <v>1424486.1302338999</v>
      </c>
      <c r="E194" s="30">
        <v>1251990.13831175</v>
      </c>
      <c r="F194" s="30">
        <v>1512775.0321066501</v>
      </c>
      <c r="G194" s="30">
        <v>1262455.44</v>
      </c>
      <c r="H194" s="30">
        <v>1696217.24</v>
      </c>
      <c r="I194" s="30">
        <v>1225128.97</v>
      </c>
      <c r="J194" s="30">
        <v>1401774.89</v>
      </c>
      <c r="K194" s="30">
        <v>1448815.32</v>
      </c>
      <c r="L194" s="30">
        <v>1173755.07</v>
      </c>
      <c r="M194" s="30">
        <v>1287770.68</v>
      </c>
      <c r="N194" s="30">
        <v>1327985.3799999999</v>
      </c>
      <c r="O194" s="30">
        <v>1309312.3371689201</v>
      </c>
      <c r="P194" s="31">
        <f t="shared" si="2"/>
        <v>16322466.627821222</v>
      </c>
      <c r="R194" s="7"/>
      <c r="S194" s="7"/>
    </row>
    <row r="195" spans="1:19" s="2" customFormat="1">
      <c r="A195" s="14">
        <v>311670</v>
      </c>
      <c r="B195" s="14">
        <v>167</v>
      </c>
      <c r="C195" s="15" t="s">
        <v>135</v>
      </c>
      <c r="D195" s="30">
        <v>519054.381065564</v>
      </c>
      <c r="E195" s="30">
        <v>461199.18238796201</v>
      </c>
      <c r="F195" s="30">
        <v>548575.25401266501</v>
      </c>
      <c r="G195" s="30">
        <v>461548.92</v>
      </c>
      <c r="H195" s="30">
        <v>610160.03</v>
      </c>
      <c r="I195" s="30">
        <v>444198.69</v>
      </c>
      <c r="J195" s="30">
        <v>512172.61</v>
      </c>
      <c r="K195" s="30">
        <v>536840.69999999995</v>
      </c>
      <c r="L195" s="30">
        <v>430177.05</v>
      </c>
      <c r="M195" s="30">
        <v>460946.13</v>
      </c>
      <c r="N195" s="30">
        <v>471698.58</v>
      </c>
      <c r="O195" s="30">
        <v>464611.13660314598</v>
      </c>
      <c r="P195" s="31">
        <f t="shared" si="2"/>
        <v>5921182.6640693368</v>
      </c>
      <c r="R195" s="7"/>
      <c r="S195" s="7"/>
    </row>
    <row r="196" spans="1:19" s="2" customFormat="1">
      <c r="A196" s="14">
        <v>311680</v>
      </c>
      <c r="B196" s="14">
        <v>168</v>
      </c>
      <c r="C196" s="15" t="s">
        <v>136</v>
      </c>
      <c r="D196" s="30">
        <v>284851.69293769298</v>
      </c>
      <c r="E196" s="30">
        <v>247273.122026447</v>
      </c>
      <c r="F196" s="30">
        <v>299337.06306804199</v>
      </c>
      <c r="G196" s="30">
        <v>252932.9</v>
      </c>
      <c r="H196" s="30">
        <v>336901.36</v>
      </c>
      <c r="I196" s="30">
        <v>245643.14</v>
      </c>
      <c r="J196" s="30">
        <v>277291.33</v>
      </c>
      <c r="K196" s="30">
        <v>291773.56</v>
      </c>
      <c r="L196" s="30">
        <v>231730.62</v>
      </c>
      <c r="M196" s="30">
        <v>253125.45</v>
      </c>
      <c r="N196" s="30">
        <v>260153.89</v>
      </c>
      <c r="O196" s="30">
        <v>256388.17878665199</v>
      </c>
      <c r="P196" s="31">
        <f t="shared" si="2"/>
        <v>3237402.3068188345</v>
      </c>
      <c r="R196" s="7"/>
      <c r="S196" s="7"/>
    </row>
    <row r="197" spans="1:19" s="2" customFormat="1">
      <c r="A197" s="14">
        <v>311690</v>
      </c>
      <c r="B197" s="14">
        <v>169</v>
      </c>
      <c r="C197" s="15" t="s">
        <v>137</v>
      </c>
      <c r="D197" s="30">
        <v>480983.79182170902</v>
      </c>
      <c r="E197" s="30">
        <v>439360.21414259798</v>
      </c>
      <c r="F197" s="30">
        <v>603294.27514289401</v>
      </c>
      <c r="G197" s="30">
        <v>539253.02</v>
      </c>
      <c r="H197" s="30">
        <v>707765.33</v>
      </c>
      <c r="I197" s="30">
        <v>509874.61</v>
      </c>
      <c r="J197" s="30">
        <v>574896.56999999995</v>
      </c>
      <c r="K197" s="30">
        <v>601300.56000000006</v>
      </c>
      <c r="L197" s="30">
        <v>480799.92</v>
      </c>
      <c r="M197" s="30">
        <v>507266.65</v>
      </c>
      <c r="N197" s="30">
        <v>517620.06</v>
      </c>
      <c r="O197" s="30">
        <v>509986.038795695</v>
      </c>
      <c r="P197" s="31">
        <f t="shared" si="2"/>
        <v>6472401.0399028948</v>
      </c>
      <c r="R197" s="7"/>
      <c r="S197" s="7"/>
    </row>
    <row r="198" spans="1:19" s="2" customFormat="1">
      <c r="A198" s="14">
        <v>311700</v>
      </c>
      <c r="B198" s="14">
        <v>170</v>
      </c>
      <c r="C198" s="15" t="s">
        <v>138</v>
      </c>
      <c r="D198" s="30">
        <v>274374.79297595099</v>
      </c>
      <c r="E198" s="30">
        <v>242281.47900554101</v>
      </c>
      <c r="F198" s="30">
        <v>292655.092448287</v>
      </c>
      <c r="G198" s="30">
        <v>247902.64</v>
      </c>
      <c r="H198" s="30">
        <v>328168.15999999997</v>
      </c>
      <c r="I198" s="30">
        <v>239476.12</v>
      </c>
      <c r="J198" s="30">
        <v>272087.77</v>
      </c>
      <c r="K198" s="30">
        <v>287434.62</v>
      </c>
      <c r="L198" s="30">
        <v>227820.94</v>
      </c>
      <c r="M198" s="30">
        <v>248833.44</v>
      </c>
      <c r="N198" s="30">
        <v>255723.55</v>
      </c>
      <c r="O198" s="30">
        <v>251970.602828003</v>
      </c>
      <c r="P198" s="31">
        <f t="shared" si="2"/>
        <v>3168729.2072577816</v>
      </c>
      <c r="R198" s="7"/>
      <c r="S198" s="7"/>
    </row>
    <row r="199" spans="1:19" s="2" customFormat="1">
      <c r="A199" s="14">
        <v>311710</v>
      </c>
      <c r="B199" s="14">
        <v>171</v>
      </c>
      <c r="C199" s="15" t="s">
        <v>625</v>
      </c>
      <c r="D199" s="30">
        <v>700029.93044877704</v>
      </c>
      <c r="E199" s="30">
        <v>613284.81297716894</v>
      </c>
      <c r="F199" s="30">
        <v>729452.61785342603</v>
      </c>
      <c r="G199" s="30">
        <v>613162.17000000004</v>
      </c>
      <c r="H199" s="30">
        <v>811232.75</v>
      </c>
      <c r="I199" s="30">
        <v>590453.06999999995</v>
      </c>
      <c r="J199" s="30">
        <v>672126.81</v>
      </c>
      <c r="K199" s="30">
        <v>698986.76</v>
      </c>
      <c r="L199" s="30">
        <v>562711.43999999994</v>
      </c>
      <c r="M199" s="30">
        <v>619659.82999999996</v>
      </c>
      <c r="N199" s="30">
        <v>637606</v>
      </c>
      <c r="O199" s="30">
        <v>628041.92314610595</v>
      </c>
      <c r="P199" s="31">
        <f t="shared" si="2"/>
        <v>7876748.1144254785</v>
      </c>
      <c r="R199" s="7"/>
      <c r="S199" s="7"/>
    </row>
    <row r="200" spans="1:19" s="2" customFormat="1">
      <c r="A200" s="14">
        <v>311720</v>
      </c>
      <c r="B200" s="14">
        <v>173</v>
      </c>
      <c r="C200" s="15" t="s">
        <v>626</v>
      </c>
      <c r="D200" s="30">
        <v>223988.23203519499</v>
      </c>
      <c r="E200" s="30">
        <v>199364.474825543</v>
      </c>
      <c r="F200" s="30">
        <v>240774.099304403</v>
      </c>
      <c r="G200" s="30">
        <v>202082.52</v>
      </c>
      <c r="H200" s="30">
        <v>272451.53000000003</v>
      </c>
      <c r="I200" s="30">
        <v>198460.18</v>
      </c>
      <c r="J200" s="30">
        <v>224504</v>
      </c>
      <c r="K200" s="30">
        <v>235872.81</v>
      </c>
      <c r="L200" s="30">
        <v>187661.99</v>
      </c>
      <c r="M200" s="30">
        <v>205014.57</v>
      </c>
      <c r="N200" s="30">
        <v>210740.74</v>
      </c>
      <c r="O200" s="30">
        <v>207673.12783128</v>
      </c>
      <c r="P200" s="31">
        <f t="shared" si="2"/>
        <v>2608588.2739964211</v>
      </c>
      <c r="R200" s="7"/>
      <c r="S200" s="7"/>
    </row>
    <row r="201" spans="1:19" s="2" customFormat="1">
      <c r="A201" s="14">
        <v>311730</v>
      </c>
      <c r="B201" s="14">
        <v>172</v>
      </c>
      <c r="C201" s="15" t="s">
        <v>627</v>
      </c>
      <c r="D201" s="30">
        <v>2764595.9846186298</v>
      </c>
      <c r="E201" s="30">
        <v>2433185.36048736</v>
      </c>
      <c r="F201" s="30">
        <v>3012161.6390937301</v>
      </c>
      <c r="G201" s="30">
        <v>2627300.62</v>
      </c>
      <c r="H201" s="30">
        <v>3475898.76</v>
      </c>
      <c r="I201" s="30">
        <v>2498381.04</v>
      </c>
      <c r="J201" s="30">
        <v>2840687.64</v>
      </c>
      <c r="K201" s="30">
        <v>2905366.51</v>
      </c>
      <c r="L201" s="30">
        <v>2376759.4500000002</v>
      </c>
      <c r="M201" s="30">
        <v>2602423.85</v>
      </c>
      <c r="N201" s="30">
        <v>2675959.35</v>
      </c>
      <c r="O201" s="30">
        <v>2636737.0059174998</v>
      </c>
      <c r="P201" s="31">
        <f t="shared" si="2"/>
        <v>32849457.210117221</v>
      </c>
      <c r="R201" s="7"/>
      <c r="S201" s="7"/>
    </row>
    <row r="202" spans="1:19" s="2" customFormat="1">
      <c r="A202" s="14">
        <v>311740</v>
      </c>
      <c r="B202" s="14">
        <v>174</v>
      </c>
      <c r="C202" s="15" t="s">
        <v>628</v>
      </c>
      <c r="D202" s="30">
        <v>206088.058010056</v>
      </c>
      <c r="E202" s="30">
        <v>202594.66829810999</v>
      </c>
      <c r="F202" s="30">
        <v>250059.08241769599</v>
      </c>
      <c r="G202" s="30">
        <v>210974.12</v>
      </c>
      <c r="H202" s="30">
        <v>281479.75</v>
      </c>
      <c r="I202" s="30">
        <v>205124.07</v>
      </c>
      <c r="J202" s="30">
        <v>233794.38</v>
      </c>
      <c r="K202" s="30">
        <v>246330.04</v>
      </c>
      <c r="L202" s="30">
        <v>195824.16</v>
      </c>
      <c r="M202" s="30">
        <v>213927.16</v>
      </c>
      <c r="N202" s="30">
        <v>219896.85</v>
      </c>
      <c r="O202" s="30">
        <v>216693.36003642701</v>
      </c>
      <c r="P202" s="31">
        <f t="shared" si="2"/>
        <v>2682785.6987622892</v>
      </c>
      <c r="R202" s="7"/>
      <c r="S202" s="7"/>
    </row>
    <row r="203" spans="1:19" s="2" customFormat="1">
      <c r="A203" s="14">
        <v>311750</v>
      </c>
      <c r="B203" s="14">
        <v>175</v>
      </c>
      <c r="C203" s="15" t="s">
        <v>629</v>
      </c>
      <c r="D203" s="30">
        <v>16242493.9585719</v>
      </c>
      <c r="E203" s="30">
        <v>14467494.235672699</v>
      </c>
      <c r="F203" s="30">
        <v>16127693.0657389</v>
      </c>
      <c r="G203" s="30">
        <v>13508729.560000001</v>
      </c>
      <c r="H203" s="30">
        <v>17194188.640000001</v>
      </c>
      <c r="I203" s="30">
        <v>12291869.17</v>
      </c>
      <c r="J203" s="30">
        <v>13863042.189999999</v>
      </c>
      <c r="K203" s="30">
        <v>14625244.57</v>
      </c>
      <c r="L203" s="30">
        <v>11594480.49</v>
      </c>
      <c r="M203" s="30">
        <v>12592133.359999999</v>
      </c>
      <c r="N203" s="30">
        <v>12883487.609999999</v>
      </c>
      <c r="O203" s="30">
        <v>12657400.0003617</v>
      </c>
      <c r="P203" s="31">
        <f t="shared" si="2"/>
        <v>168048256.85034522</v>
      </c>
      <c r="R203" s="7"/>
      <c r="S203" s="7"/>
    </row>
    <row r="204" spans="1:19" s="2" customFormat="1">
      <c r="A204" s="14">
        <v>311760</v>
      </c>
      <c r="B204" s="14">
        <v>176</v>
      </c>
      <c r="C204" s="15" t="s">
        <v>630</v>
      </c>
      <c r="D204" s="30">
        <v>853586.16952135798</v>
      </c>
      <c r="E204" s="30">
        <v>768115.733883393</v>
      </c>
      <c r="F204" s="30">
        <v>916344.57344557205</v>
      </c>
      <c r="G204" s="30">
        <v>771266.11</v>
      </c>
      <c r="H204" s="30">
        <v>1023440.91</v>
      </c>
      <c r="I204" s="30">
        <v>742588.63</v>
      </c>
      <c r="J204" s="30">
        <v>848086.7</v>
      </c>
      <c r="K204" s="30">
        <v>883185.02</v>
      </c>
      <c r="L204" s="30">
        <v>710251.17</v>
      </c>
      <c r="M204" s="30">
        <v>775339.5</v>
      </c>
      <c r="N204" s="30">
        <v>796514.33</v>
      </c>
      <c r="O204" s="30">
        <v>784624.15162171202</v>
      </c>
      <c r="P204" s="31">
        <f t="shared" si="2"/>
        <v>9873342.9984720349</v>
      </c>
      <c r="R204" s="7"/>
      <c r="S204" s="7"/>
    </row>
    <row r="205" spans="1:19" s="2" customFormat="1">
      <c r="A205" s="14">
        <v>311770</v>
      </c>
      <c r="B205" s="14">
        <v>177</v>
      </c>
      <c r="C205" s="15" t="s">
        <v>631</v>
      </c>
      <c r="D205" s="30">
        <v>575177.30157759297</v>
      </c>
      <c r="E205" s="30">
        <v>505581.76076461299</v>
      </c>
      <c r="F205" s="30">
        <v>630602.52062488196</v>
      </c>
      <c r="G205" s="30">
        <v>558515.01</v>
      </c>
      <c r="H205" s="30">
        <v>731622.72</v>
      </c>
      <c r="I205" s="30">
        <v>527305.28</v>
      </c>
      <c r="J205" s="30">
        <v>594576.43999999994</v>
      </c>
      <c r="K205" s="30">
        <v>618363.66</v>
      </c>
      <c r="L205" s="30">
        <v>497216</v>
      </c>
      <c r="M205" s="30">
        <v>548475.9</v>
      </c>
      <c r="N205" s="30">
        <v>564640.06999999995</v>
      </c>
      <c r="O205" s="30">
        <v>556263.90340293001</v>
      </c>
      <c r="P205" s="31">
        <f t="shared" ref="P205:P268" si="3">SUM(D205:O205)</f>
        <v>6908340.5663700188</v>
      </c>
      <c r="R205" s="7"/>
      <c r="S205" s="7"/>
    </row>
    <row r="206" spans="1:19" s="2" customFormat="1">
      <c r="A206" s="14">
        <v>311780</v>
      </c>
      <c r="B206" s="14">
        <v>178</v>
      </c>
      <c r="C206" s="15" t="s">
        <v>632</v>
      </c>
      <c r="D206" s="30">
        <v>410487.67850317003</v>
      </c>
      <c r="E206" s="30">
        <v>334679.58393128001</v>
      </c>
      <c r="F206" s="30">
        <v>419303.48720430402</v>
      </c>
      <c r="G206" s="30">
        <v>343036.89</v>
      </c>
      <c r="H206" s="30">
        <v>481610.2</v>
      </c>
      <c r="I206" s="30">
        <v>383415.15</v>
      </c>
      <c r="J206" s="30">
        <v>455567.25</v>
      </c>
      <c r="K206" s="30">
        <v>472520.69</v>
      </c>
      <c r="L206" s="30">
        <v>381415.32</v>
      </c>
      <c r="M206" s="30">
        <v>422162.65</v>
      </c>
      <c r="N206" s="30">
        <v>435062.43</v>
      </c>
      <c r="O206" s="30">
        <v>428724.539610348</v>
      </c>
      <c r="P206" s="31">
        <f t="shared" si="3"/>
        <v>4967985.8692491017</v>
      </c>
      <c r="R206" s="7"/>
      <c r="S206" s="7"/>
    </row>
    <row r="207" spans="1:19" s="2" customFormat="1">
      <c r="A207" s="14">
        <v>311783</v>
      </c>
      <c r="B207" s="14">
        <v>782</v>
      </c>
      <c r="C207" s="15" t="s">
        <v>633</v>
      </c>
      <c r="D207" s="30">
        <v>268896.66412260698</v>
      </c>
      <c r="E207" s="30">
        <v>239533.65808458699</v>
      </c>
      <c r="F207" s="30">
        <v>289753.55986140401</v>
      </c>
      <c r="G207" s="30">
        <v>245914.92</v>
      </c>
      <c r="H207" s="30">
        <v>326133.92</v>
      </c>
      <c r="I207" s="30">
        <v>238301.82</v>
      </c>
      <c r="J207" s="30">
        <v>275251.96000000002</v>
      </c>
      <c r="K207" s="30">
        <v>293294.52</v>
      </c>
      <c r="L207" s="30">
        <v>231389.18</v>
      </c>
      <c r="M207" s="30">
        <v>244096.41</v>
      </c>
      <c r="N207" s="30">
        <v>249092.28</v>
      </c>
      <c r="O207" s="30">
        <v>245455.94358873201</v>
      </c>
      <c r="P207" s="31">
        <f t="shared" si="3"/>
        <v>3147114.8356573302</v>
      </c>
      <c r="R207" s="7"/>
      <c r="S207" s="7"/>
    </row>
    <row r="208" spans="1:19" s="2" customFormat="1">
      <c r="A208" s="14">
        <v>311787</v>
      </c>
      <c r="B208" s="14">
        <v>783</v>
      </c>
      <c r="C208" s="15" t="s">
        <v>139</v>
      </c>
      <c r="D208" s="30">
        <v>866887.68168664596</v>
      </c>
      <c r="E208" s="30">
        <v>728982.49975369195</v>
      </c>
      <c r="F208" s="30">
        <v>854845.66487271897</v>
      </c>
      <c r="G208" s="30">
        <v>711164.79</v>
      </c>
      <c r="H208" s="30">
        <v>949238.18</v>
      </c>
      <c r="I208" s="30">
        <v>686516.25</v>
      </c>
      <c r="J208" s="30">
        <v>781218.97</v>
      </c>
      <c r="K208" s="30">
        <v>796560.44</v>
      </c>
      <c r="L208" s="30">
        <v>652275.38</v>
      </c>
      <c r="M208" s="30">
        <v>718346.95</v>
      </c>
      <c r="N208" s="30">
        <v>739729.86</v>
      </c>
      <c r="O208" s="30">
        <v>728783.30685876997</v>
      </c>
      <c r="P208" s="31">
        <f t="shared" si="3"/>
        <v>9214549.9731718265</v>
      </c>
      <c r="R208" s="7"/>
      <c r="S208" s="7"/>
    </row>
    <row r="209" spans="1:19" s="2" customFormat="1">
      <c r="A209" s="14">
        <v>311790</v>
      </c>
      <c r="B209" s="14">
        <v>179</v>
      </c>
      <c r="C209" s="15" t="s">
        <v>140</v>
      </c>
      <c r="D209" s="30">
        <v>515212.14038315899</v>
      </c>
      <c r="E209" s="30">
        <v>440069.75730541802</v>
      </c>
      <c r="F209" s="30">
        <v>521366.60072669003</v>
      </c>
      <c r="G209" s="30">
        <v>438985.83</v>
      </c>
      <c r="H209" s="30">
        <v>580352.93999999994</v>
      </c>
      <c r="I209" s="30">
        <v>420356.17</v>
      </c>
      <c r="J209" s="30">
        <v>476308.23</v>
      </c>
      <c r="K209" s="30">
        <v>493762.82</v>
      </c>
      <c r="L209" s="30">
        <v>398619.99</v>
      </c>
      <c r="M209" s="30">
        <v>440319.89</v>
      </c>
      <c r="N209" s="30">
        <v>454751.36</v>
      </c>
      <c r="O209" s="30">
        <v>447858.56695886102</v>
      </c>
      <c r="P209" s="31">
        <f t="shared" si="3"/>
        <v>5627964.295374128</v>
      </c>
      <c r="R209" s="7"/>
      <c r="S209" s="7"/>
    </row>
    <row r="210" spans="1:19" s="2" customFormat="1">
      <c r="A210" s="14">
        <v>311800</v>
      </c>
      <c r="B210" s="14">
        <v>180</v>
      </c>
      <c r="C210" s="15" t="s">
        <v>141</v>
      </c>
      <c r="D210" s="30">
        <v>21710266.687736601</v>
      </c>
      <c r="E210" s="30">
        <v>19355764.9626913</v>
      </c>
      <c r="F210" s="30">
        <v>22776570.506275602</v>
      </c>
      <c r="G210" s="30">
        <v>19136656.030000001</v>
      </c>
      <c r="H210" s="30">
        <v>25267401.469999999</v>
      </c>
      <c r="I210" s="30">
        <v>18117932.399999999</v>
      </c>
      <c r="J210" s="30">
        <v>20820686.260000002</v>
      </c>
      <c r="K210" s="30">
        <v>21358397.93</v>
      </c>
      <c r="L210" s="30">
        <v>17431663.52</v>
      </c>
      <c r="M210" s="30">
        <v>19020636.989999998</v>
      </c>
      <c r="N210" s="30">
        <v>19529110.559999999</v>
      </c>
      <c r="O210" s="30">
        <v>19230523.126895901</v>
      </c>
      <c r="P210" s="31">
        <f t="shared" si="3"/>
        <v>243755610.44359943</v>
      </c>
      <c r="R210" s="7"/>
      <c r="S210" s="7"/>
    </row>
    <row r="211" spans="1:19" s="2" customFormat="1">
      <c r="A211" s="14">
        <v>311810</v>
      </c>
      <c r="B211" s="14">
        <v>181</v>
      </c>
      <c r="C211" s="15" t="s">
        <v>506</v>
      </c>
      <c r="D211" s="30">
        <v>176378.77585869801</v>
      </c>
      <c r="E211" s="30">
        <v>155989.85647904701</v>
      </c>
      <c r="F211" s="30">
        <v>187924.848071813</v>
      </c>
      <c r="G211" s="30">
        <v>158872.32999999999</v>
      </c>
      <c r="H211" s="30">
        <v>211885.12</v>
      </c>
      <c r="I211" s="30">
        <v>154688.01999999999</v>
      </c>
      <c r="J211" s="30">
        <v>173444.58</v>
      </c>
      <c r="K211" s="30">
        <v>182834.71</v>
      </c>
      <c r="L211" s="30">
        <v>144760.4</v>
      </c>
      <c r="M211" s="30">
        <v>158084.87</v>
      </c>
      <c r="N211" s="30">
        <v>162446.23000000001</v>
      </c>
      <c r="O211" s="30">
        <v>160051.510055889</v>
      </c>
      <c r="P211" s="31">
        <f t="shared" si="3"/>
        <v>2027361.2504654466</v>
      </c>
      <c r="R211" s="7"/>
      <c r="S211" s="7"/>
    </row>
    <row r="212" spans="1:19" s="2" customFormat="1">
      <c r="A212" s="14">
        <v>311820</v>
      </c>
      <c r="B212" s="14">
        <v>182</v>
      </c>
      <c r="C212" s="15" t="s">
        <v>142</v>
      </c>
      <c r="D212" s="30">
        <v>1538025.4525621801</v>
      </c>
      <c r="E212" s="30">
        <v>1340940.7817603601</v>
      </c>
      <c r="F212" s="30">
        <v>1680564.1745279799</v>
      </c>
      <c r="G212" s="30">
        <v>1532448.23</v>
      </c>
      <c r="H212" s="30">
        <v>1973845.29</v>
      </c>
      <c r="I212" s="30">
        <v>1410136.7</v>
      </c>
      <c r="J212" s="30">
        <v>1570748.55</v>
      </c>
      <c r="K212" s="30">
        <v>1624345.31</v>
      </c>
      <c r="L212" s="30">
        <v>1311800.48</v>
      </c>
      <c r="M212" s="30">
        <v>1442198.31</v>
      </c>
      <c r="N212" s="30">
        <v>1482352.91</v>
      </c>
      <c r="O212" s="30">
        <v>1459319.09308099</v>
      </c>
      <c r="P212" s="31">
        <f t="shared" si="3"/>
        <v>18366725.281931512</v>
      </c>
      <c r="R212" s="7"/>
      <c r="S212" s="7"/>
    </row>
    <row r="213" spans="1:19" s="2" customFormat="1">
      <c r="A213" s="14">
        <v>311830</v>
      </c>
      <c r="B213" s="14">
        <v>183</v>
      </c>
      <c r="C213" s="15" t="s">
        <v>143</v>
      </c>
      <c r="D213" s="30">
        <v>3291341.21217542</v>
      </c>
      <c r="E213" s="30">
        <v>2894254.3507816098</v>
      </c>
      <c r="F213" s="30">
        <v>3412222.6269343998</v>
      </c>
      <c r="G213" s="30">
        <v>2852437.29</v>
      </c>
      <c r="H213" s="30">
        <v>3786229.35</v>
      </c>
      <c r="I213" s="30">
        <v>2730720.3</v>
      </c>
      <c r="J213" s="30">
        <v>3114562.58</v>
      </c>
      <c r="K213" s="30">
        <v>3240102.07</v>
      </c>
      <c r="L213" s="30">
        <v>2633338.42</v>
      </c>
      <c r="M213" s="30">
        <v>2881315.05</v>
      </c>
      <c r="N213" s="30">
        <v>2960995.1</v>
      </c>
      <c r="O213" s="30">
        <v>2916607.6203941</v>
      </c>
      <c r="P213" s="31">
        <f t="shared" si="3"/>
        <v>36714125.970285535</v>
      </c>
      <c r="R213" s="7"/>
      <c r="S213" s="7"/>
    </row>
    <row r="214" spans="1:19" s="2" customFormat="1">
      <c r="A214" s="14">
        <v>311840</v>
      </c>
      <c r="B214" s="14">
        <v>184</v>
      </c>
      <c r="C214" s="15" t="s">
        <v>144</v>
      </c>
      <c r="D214" s="30">
        <v>602597.16475000896</v>
      </c>
      <c r="E214" s="30">
        <v>529441.16003025405</v>
      </c>
      <c r="F214" s="30">
        <v>637432.61754421401</v>
      </c>
      <c r="G214" s="30">
        <v>535410.72</v>
      </c>
      <c r="H214" s="30">
        <v>716701.28</v>
      </c>
      <c r="I214" s="30">
        <v>520452.05</v>
      </c>
      <c r="J214" s="30">
        <v>589050.31000000006</v>
      </c>
      <c r="K214" s="30">
        <v>611461.55000000005</v>
      </c>
      <c r="L214" s="30">
        <v>492414.51</v>
      </c>
      <c r="M214" s="30">
        <v>539313.47</v>
      </c>
      <c r="N214" s="30">
        <v>554537.02</v>
      </c>
      <c r="O214" s="30">
        <v>546387.67534542398</v>
      </c>
      <c r="P214" s="31">
        <f t="shared" si="3"/>
        <v>6875199.5276699001</v>
      </c>
      <c r="R214" s="7"/>
      <c r="S214" s="7"/>
    </row>
    <row r="215" spans="1:19" s="2" customFormat="1">
      <c r="A215" s="14">
        <v>311850</v>
      </c>
      <c r="B215" s="14">
        <v>185</v>
      </c>
      <c r="C215" s="15" t="s">
        <v>634</v>
      </c>
      <c r="D215" s="30">
        <v>166819.108957791</v>
      </c>
      <c r="E215" s="30">
        <v>146046.10394289499</v>
      </c>
      <c r="F215" s="30">
        <v>176381.09686016</v>
      </c>
      <c r="G215" s="30">
        <v>148041.45000000001</v>
      </c>
      <c r="H215" s="30">
        <v>199555.8</v>
      </c>
      <c r="I215" s="30">
        <v>145773.51999999999</v>
      </c>
      <c r="J215" s="30">
        <v>165003.89000000001</v>
      </c>
      <c r="K215" s="30">
        <v>174814.9</v>
      </c>
      <c r="L215" s="30">
        <v>137996.68</v>
      </c>
      <c r="M215" s="30">
        <v>150755.79</v>
      </c>
      <c r="N215" s="30">
        <v>154966.89000000001</v>
      </c>
      <c r="O215" s="30">
        <v>152708.567809189</v>
      </c>
      <c r="P215" s="31">
        <f t="shared" si="3"/>
        <v>1918863.7975700346</v>
      </c>
      <c r="R215" s="7"/>
      <c r="S215" s="7"/>
    </row>
    <row r="216" spans="1:19" s="2" customFormat="1">
      <c r="A216" s="14">
        <v>311860</v>
      </c>
      <c r="B216" s="14">
        <v>186</v>
      </c>
      <c r="C216" s="15" t="s">
        <v>145</v>
      </c>
      <c r="D216" s="30">
        <v>41807675.003223099</v>
      </c>
      <c r="E216" s="30">
        <v>37530122.458732702</v>
      </c>
      <c r="F216" s="30">
        <v>45255887.695133097</v>
      </c>
      <c r="G216" s="30">
        <v>38093848.890000001</v>
      </c>
      <c r="H216" s="30">
        <v>50979868.719999999</v>
      </c>
      <c r="I216" s="30">
        <v>36942441.310000002</v>
      </c>
      <c r="J216" s="30">
        <v>42371057.630000003</v>
      </c>
      <c r="K216" s="30">
        <v>42686458.57</v>
      </c>
      <c r="L216" s="30">
        <v>35486810.140000001</v>
      </c>
      <c r="M216" s="30">
        <v>38773801.280000001</v>
      </c>
      <c r="N216" s="30">
        <v>40478839.049999997</v>
      </c>
      <c r="O216" s="30">
        <v>39278061.687950902</v>
      </c>
      <c r="P216" s="31">
        <f t="shared" si="3"/>
        <v>489684872.43503988</v>
      </c>
      <c r="R216" s="7"/>
      <c r="S216" s="7"/>
    </row>
    <row r="217" spans="1:19" s="2" customFormat="1">
      <c r="A217" s="14">
        <v>311870</v>
      </c>
      <c r="B217" s="14">
        <v>187</v>
      </c>
      <c r="C217" s="15" t="s">
        <v>146</v>
      </c>
      <c r="D217" s="30">
        <v>687630.97193164704</v>
      </c>
      <c r="E217" s="30">
        <v>596108.47976059897</v>
      </c>
      <c r="F217" s="30">
        <v>705295.00147385604</v>
      </c>
      <c r="G217" s="30">
        <v>602401.93000000005</v>
      </c>
      <c r="H217" s="30">
        <v>787930.67</v>
      </c>
      <c r="I217" s="30">
        <v>569528.55000000005</v>
      </c>
      <c r="J217" s="30">
        <v>642554.18000000005</v>
      </c>
      <c r="K217" s="30">
        <v>671009.85</v>
      </c>
      <c r="L217" s="30">
        <v>537461.86</v>
      </c>
      <c r="M217" s="30">
        <v>596890.18000000005</v>
      </c>
      <c r="N217" s="30">
        <v>614753.44999999995</v>
      </c>
      <c r="O217" s="30">
        <v>605192.70574836805</v>
      </c>
      <c r="P217" s="31">
        <f t="shared" si="3"/>
        <v>7616757.82891447</v>
      </c>
      <c r="R217" s="7"/>
      <c r="S217" s="7"/>
    </row>
    <row r="218" spans="1:19" s="2" customFormat="1">
      <c r="A218" s="14">
        <v>311880</v>
      </c>
      <c r="B218" s="14">
        <v>188</v>
      </c>
      <c r="C218" s="15" t="s">
        <v>635</v>
      </c>
      <c r="D218" s="30">
        <v>561415.96254257404</v>
      </c>
      <c r="E218" s="30">
        <v>493597.02060037502</v>
      </c>
      <c r="F218" s="30">
        <v>594294.14266798203</v>
      </c>
      <c r="G218" s="30">
        <v>501009.93</v>
      </c>
      <c r="H218" s="30">
        <v>669118.14</v>
      </c>
      <c r="I218" s="30">
        <v>487367.4</v>
      </c>
      <c r="J218" s="30">
        <v>539241.48</v>
      </c>
      <c r="K218" s="30">
        <v>562579.68999999994</v>
      </c>
      <c r="L218" s="30">
        <v>448435.79</v>
      </c>
      <c r="M218" s="30">
        <v>489688.16</v>
      </c>
      <c r="N218" s="30">
        <v>503152.1</v>
      </c>
      <c r="O218" s="30">
        <v>495731.951035187</v>
      </c>
      <c r="P218" s="31">
        <f t="shared" si="3"/>
        <v>6345631.7668461176</v>
      </c>
      <c r="R218" s="7"/>
      <c r="S218" s="7"/>
    </row>
    <row r="219" spans="1:19" s="2" customFormat="1">
      <c r="A219" s="14">
        <v>311890</v>
      </c>
      <c r="B219" s="14">
        <v>189</v>
      </c>
      <c r="C219" s="15" t="s">
        <v>147</v>
      </c>
      <c r="D219" s="30">
        <v>418522.20659372403</v>
      </c>
      <c r="E219" s="30">
        <v>374544.55514104402</v>
      </c>
      <c r="F219" s="30">
        <v>447721.054939856</v>
      </c>
      <c r="G219" s="30">
        <v>376374.12</v>
      </c>
      <c r="H219" s="30">
        <v>503211.67</v>
      </c>
      <c r="I219" s="30">
        <v>365696.78</v>
      </c>
      <c r="J219" s="30">
        <v>415149.57</v>
      </c>
      <c r="K219" s="30">
        <v>434700.27</v>
      </c>
      <c r="L219" s="30">
        <v>347476.33</v>
      </c>
      <c r="M219" s="30">
        <v>390295.34</v>
      </c>
      <c r="N219" s="30">
        <v>403193.68</v>
      </c>
      <c r="O219" s="30">
        <v>397183.13913499401</v>
      </c>
      <c r="P219" s="31">
        <f t="shared" si="3"/>
        <v>4874068.7158096172</v>
      </c>
      <c r="R219" s="7"/>
      <c r="S219" s="7"/>
    </row>
    <row r="220" spans="1:19" s="2" customFormat="1">
      <c r="A220" s="14">
        <v>311900</v>
      </c>
      <c r="B220" s="14">
        <v>190</v>
      </c>
      <c r="C220" s="15" t="s">
        <v>636</v>
      </c>
      <c r="D220" s="30">
        <v>231873.97148623099</v>
      </c>
      <c r="E220" s="30">
        <v>203101.607782907</v>
      </c>
      <c r="F220" s="30">
        <v>244414.27778145901</v>
      </c>
      <c r="G220" s="30">
        <v>205544.84</v>
      </c>
      <c r="H220" s="30">
        <v>275872.2</v>
      </c>
      <c r="I220" s="30">
        <v>200613.17</v>
      </c>
      <c r="J220" s="30">
        <v>229494.18</v>
      </c>
      <c r="K220" s="30">
        <v>239896.15</v>
      </c>
      <c r="L220" s="30">
        <v>192365.52</v>
      </c>
      <c r="M220" s="30">
        <v>210087.14</v>
      </c>
      <c r="N220" s="30">
        <v>215897.64</v>
      </c>
      <c r="O220" s="30">
        <v>212722.08030496899</v>
      </c>
      <c r="P220" s="31">
        <f t="shared" si="3"/>
        <v>2661882.7773555662</v>
      </c>
      <c r="R220" s="7"/>
      <c r="S220" s="7"/>
    </row>
    <row r="221" spans="1:19" s="2" customFormat="1">
      <c r="A221" s="14">
        <v>311910</v>
      </c>
      <c r="B221" s="14">
        <v>191</v>
      </c>
      <c r="C221" s="15" t="s">
        <v>148</v>
      </c>
      <c r="D221" s="30">
        <v>1006337.57110897</v>
      </c>
      <c r="E221" s="30">
        <v>948770.68149636802</v>
      </c>
      <c r="F221" s="30">
        <v>1132588.54687675</v>
      </c>
      <c r="G221" s="30">
        <v>950555.17</v>
      </c>
      <c r="H221" s="30">
        <v>1263404.1399999999</v>
      </c>
      <c r="I221" s="30">
        <v>911395.18</v>
      </c>
      <c r="J221" s="30">
        <v>1050369.7</v>
      </c>
      <c r="K221" s="30">
        <v>1104075.46</v>
      </c>
      <c r="L221" s="30">
        <v>879651.93</v>
      </c>
      <c r="M221" s="30">
        <v>960565.87</v>
      </c>
      <c r="N221" s="30">
        <v>987045.06</v>
      </c>
      <c r="O221" s="30">
        <v>972469.19880029105</v>
      </c>
      <c r="P221" s="31">
        <f t="shared" si="3"/>
        <v>12167228.50828238</v>
      </c>
      <c r="R221" s="7"/>
      <c r="S221" s="7"/>
    </row>
    <row r="222" spans="1:19" s="2" customFormat="1">
      <c r="A222" s="14">
        <v>311920</v>
      </c>
      <c r="B222" s="14">
        <v>192</v>
      </c>
      <c r="C222" s="15" t="s">
        <v>149</v>
      </c>
      <c r="D222" s="30">
        <v>307356.91042126698</v>
      </c>
      <c r="E222" s="30">
        <v>287614.44544487901</v>
      </c>
      <c r="F222" s="30">
        <v>347794.03065628902</v>
      </c>
      <c r="G222" s="30">
        <v>292938.01</v>
      </c>
      <c r="H222" s="30">
        <v>390786.92</v>
      </c>
      <c r="I222" s="30">
        <v>284310.51</v>
      </c>
      <c r="J222" s="30">
        <v>319582.83</v>
      </c>
      <c r="K222" s="30">
        <v>335155.21000000002</v>
      </c>
      <c r="L222" s="30">
        <v>266726.76</v>
      </c>
      <c r="M222" s="30">
        <v>291361.68</v>
      </c>
      <c r="N222" s="30">
        <v>299475.45</v>
      </c>
      <c r="O222" s="30">
        <v>295107.66814081598</v>
      </c>
      <c r="P222" s="31">
        <f t="shared" si="3"/>
        <v>3718210.4246632513</v>
      </c>
      <c r="R222" s="7"/>
      <c r="S222" s="7"/>
    </row>
    <row r="223" spans="1:19" s="2" customFormat="1">
      <c r="A223" s="14">
        <v>311930</v>
      </c>
      <c r="B223" s="14">
        <v>193</v>
      </c>
      <c r="C223" s="15" t="s">
        <v>150</v>
      </c>
      <c r="D223" s="30">
        <v>2509197.8495400501</v>
      </c>
      <c r="E223" s="30">
        <v>2213194.8721144898</v>
      </c>
      <c r="F223" s="30">
        <v>2761498.2321740999</v>
      </c>
      <c r="G223" s="30">
        <v>2435387.38</v>
      </c>
      <c r="H223" s="30">
        <v>3212397.53</v>
      </c>
      <c r="I223" s="30">
        <v>2305387.5099999998</v>
      </c>
      <c r="J223" s="30">
        <v>2613536.52</v>
      </c>
      <c r="K223" s="30">
        <v>2672168.29</v>
      </c>
      <c r="L223" s="30">
        <v>2186003.2000000002</v>
      </c>
      <c r="M223" s="30">
        <v>2387928.0299999998</v>
      </c>
      <c r="N223" s="30">
        <v>2454098.85</v>
      </c>
      <c r="O223" s="30">
        <v>2418032.8633669601</v>
      </c>
      <c r="P223" s="31">
        <f t="shared" si="3"/>
        <v>30168831.1271956</v>
      </c>
      <c r="R223" s="7"/>
      <c r="S223" s="7"/>
    </row>
    <row r="224" spans="1:19" s="2" customFormat="1">
      <c r="A224" s="14">
        <v>311940</v>
      </c>
      <c r="B224" s="14">
        <v>194</v>
      </c>
      <c r="C224" s="15" t="s">
        <v>151</v>
      </c>
      <c r="D224" s="30">
        <v>2354624.3785830499</v>
      </c>
      <c r="E224" s="30">
        <v>2112661.9523014398</v>
      </c>
      <c r="F224" s="30">
        <v>2520104.1770454999</v>
      </c>
      <c r="G224" s="30">
        <v>2110659.79</v>
      </c>
      <c r="H224" s="30">
        <v>2822435.41</v>
      </c>
      <c r="I224" s="30">
        <v>2044256.42</v>
      </c>
      <c r="J224" s="30">
        <v>2338416.06</v>
      </c>
      <c r="K224" s="30">
        <v>2424970.0499999998</v>
      </c>
      <c r="L224" s="30">
        <v>1974359.07</v>
      </c>
      <c r="M224" s="30">
        <v>2152860.9900000002</v>
      </c>
      <c r="N224" s="30">
        <v>2212102.4500000002</v>
      </c>
      <c r="O224" s="30">
        <v>2179869.0783431302</v>
      </c>
      <c r="P224" s="31">
        <f t="shared" si="3"/>
        <v>27247319.826273125</v>
      </c>
      <c r="R224" s="7"/>
      <c r="S224" s="7"/>
    </row>
    <row r="225" spans="1:19" s="2" customFormat="1">
      <c r="A225" s="14">
        <v>311950</v>
      </c>
      <c r="B225" s="14">
        <v>195</v>
      </c>
      <c r="C225" s="15" t="s">
        <v>152</v>
      </c>
      <c r="D225" s="30">
        <v>339486.57054864703</v>
      </c>
      <c r="E225" s="30">
        <v>296949.04252776701</v>
      </c>
      <c r="F225" s="30">
        <v>357557.585808534</v>
      </c>
      <c r="G225" s="30">
        <v>302313.99</v>
      </c>
      <c r="H225" s="30">
        <v>399826.92</v>
      </c>
      <c r="I225" s="30">
        <v>291157.81</v>
      </c>
      <c r="J225" s="30">
        <v>339957.93</v>
      </c>
      <c r="K225" s="30">
        <v>359966.33</v>
      </c>
      <c r="L225" s="30">
        <v>286487.01</v>
      </c>
      <c r="M225" s="30">
        <v>318345.81</v>
      </c>
      <c r="N225" s="30">
        <v>328243.81</v>
      </c>
      <c r="O225" s="30">
        <v>323402.530563673</v>
      </c>
      <c r="P225" s="31">
        <f t="shared" si="3"/>
        <v>3943695.3394486215</v>
      </c>
      <c r="R225" s="7"/>
      <c r="S225" s="7"/>
    </row>
    <row r="226" spans="1:19" s="2" customFormat="1">
      <c r="A226" s="14">
        <v>311960</v>
      </c>
      <c r="B226" s="14">
        <v>196</v>
      </c>
      <c r="C226" s="15" t="s">
        <v>153</v>
      </c>
      <c r="D226" s="30">
        <v>208096.831216166</v>
      </c>
      <c r="E226" s="30">
        <v>186492.96919954999</v>
      </c>
      <c r="F226" s="30">
        <v>225711.07709059399</v>
      </c>
      <c r="G226" s="30">
        <v>191027.5</v>
      </c>
      <c r="H226" s="30">
        <v>253794.75</v>
      </c>
      <c r="I226" s="30">
        <v>185079.48</v>
      </c>
      <c r="J226" s="30">
        <v>210898.62</v>
      </c>
      <c r="K226" s="30">
        <v>223046.77</v>
      </c>
      <c r="L226" s="30">
        <v>176669.52</v>
      </c>
      <c r="M226" s="30">
        <v>184460.02</v>
      </c>
      <c r="N226" s="30">
        <v>187865.34</v>
      </c>
      <c r="O226" s="30">
        <v>185126.57956333301</v>
      </c>
      <c r="P226" s="31">
        <f t="shared" si="3"/>
        <v>2418269.4570696433</v>
      </c>
      <c r="R226" s="7"/>
      <c r="S226" s="7"/>
    </row>
    <row r="227" spans="1:19" s="2" customFormat="1">
      <c r="A227" s="14">
        <v>311970</v>
      </c>
      <c r="B227" s="14">
        <v>197</v>
      </c>
      <c r="C227" s="15" t="s">
        <v>154</v>
      </c>
      <c r="D227" s="30">
        <v>242742.50362526701</v>
      </c>
      <c r="E227" s="30">
        <v>239699.85656383701</v>
      </c>
      <c r="F227" s="30">
        <v>289673.11337382701</v>
      </c>
      <c r="G227" s="30">
        <v>243819.58</v>
      </c>
      <c r="H227" s="30">
        <v>328161.73</v>
      </c>
      <c r="I227" s="30">
        <v>239007.69</v>
      </c>
      <c r="J227" s="30">
        <v>271730.78999999998</v>
      </c>
      <c r="K227" s="30">
        <v>284344.32000000001</v>
      </c>
      <c r="L227" s="30">
        <v>227412.54</v>
      </c>
      <c r="M227" s="30">
        <v>254445.78</v>
      </c>
      <c r="N227" s="30">
        <v>262780.56</v>
      </c>
      <c r="O227" s="30">
        <v>258954.81040657399</v>
      </c>
      <c r="P227" s="31">
        <f t="shared" si="3"/>
        <v>3142773.2739695045</v>
      </c>
      <c r="R227" s="7"/>
      <c r="S227" s="7"/>
    </row>
    <row r="228" spans="1:19" s="2" customFormat="1">
      <c r="A228" s="14">
        <v>311980</v>
      </c>
      <c r="B228" s="14">
        <v>198</v>
      </c>
      <c r="C228" s="15" t="s">
        <v>637</v>
      </c>
      <c r="D228" s="30">
        <v>322461.812133728</v>
      </c>
      <c r="E228" s="30">
        <v>286363.36122218199</v>
      </c>
      <c r="F228" s="30">
        <v>345799.19532524998</v>
      </c>
      <c r="G228" s="30">
        <v>290363.64</v>
      </c>
      <c r="H228" s="30">
        <v>391409.19</v>
      </c>
      <c r="I228" s="30">
        <v>284430.67</v>
      </c>
      <c r="J228" s="30">
        <v>323470.84999999998</v>
      </c>
      <c r="K228" s="30">
        <v>338649.94</v>
      </c>
      <c r="L228" s="30">
        <v>270657.05</v>
      </c>
      <c r="M228" s="30">
        <v>287141.96999999997</v>
      </c>
      <c r="N228" s="30">
        <v>293418.26</v>
      </c>
      <c r="O228" s="30">
        <v>289143.21139818098</v>
      </c>
      <c r="P228" s="31">
        <f t="shared" si="3"/>
        <v>3723309.1500793402</v>
      </c>
      <c r="R228" s="7"/>
      <c r="S228" s="7"/>
    </row>
    <row r="229" spans="1:19" s="2" customFormat="1">
      <c r="A229" s="14">
        <v>311990</v>
      </c>
      <c r="B229" s="14">
        <v>199</v>
      </c>
      <c r="C229" s="15" t="s">
        <v>638</v>
      </c>
      <c r="D229" s="30">
        <v>202370.92982047901</v>
      </c>
      <c r="E229" s="30">
        <v>179903.574975639</v>
      </c>
      <c r="F229" s="30">
        <v>217169.42055952901</v>
      </c>
      <c r="G229" s="30">
        <v>183714.08</v>
      </c>
      <c r="H229" s="30">
        <v>245536.64000000001</v>
      </c>
      <c r="I229" s="30">
        <v>179264.1</v>
      </c>
      <c r="J229" s="30">
        <v>203593.89</v>
      </c>
      <c r="K229" s="30">
        <v>213214.96</v>
      </c>
      <c r="L229" s="30">
        <v>168727.29</v>
      </c>
      <c r="M229" s="30">
        <v>175752.85</v>
      </c>
      <c r="N229" s="30">
        <v>180449.78</v>
      </c>
      <c r="O229" s="30">
        <v>177846.50623594801</v>
      </c>
      <c r="P229" s="31">
        <f t="shared" si="3"/>
        <v>2327544.0215915949</v>
      </c>
      <c r="R229" s="7"/>
      <c r="S229" s="7"/>
    </row>
    <row r="230" spans="1:19" s="2" customFormat="1">
      <c r="A230" s="14">
        <v>311995</v>
      </c>
      <c r="B230" s="14">
        <v>784</v>
      </c>
      <c r="C230" s="15" t="s">
        <v>639</v>
      </c>
      <c r="D230" s="30">
        <v>577651.61366161495</v>
      </c>
      <c r="E230" s="30">
        <v>552909.67929943104</v>
      </c>
      <c r="F230" s="30">
        <v>662079.562803754</v>
      </c>
      <c r="G230" s="30">
        <v>555596.39</v>
      </c>
      <c r="H230" s="30">
        <v>741809.62</v>
      </c>
      <c r="I230" s="30">
        <v>534964.07999999996</v>
      </c>
      <c r="J230" s="30">
        <v>612891.96</v>
      </c>
      <c r="K230" s="30">
        <v>631110.28</v>
      </c>
      <c r="L230" s="30">
        <v>517185.19</v>
      </c>
      <c r="M230" s="30">
        <v>556471.4</v>
      </c>
      <c r="N230" s="30">
        <v>570280.56000000006</v>
      </c>
      <c r="O230" s="30">
        <v>561976.02600776101</v>
      </c>
      <c r="P230" s="31">
        <f t="shared" si="3"/>
        <v>7074926.3617725624</v>
      </c>
      <c r="R230" s="7"/>
      <c r="S230" s="7"/>
    </row>
    <row r="231" spans="1:19" s="2" customFormat="1">
      <c r="A231" s="14">
        <v>312000</v>
      </c>
      <c r="B231" s="14">
        <v>200</v>
      </c>
      <c r="C231" s="15" t="s">
        <v>640</v>
      </c>
      <c r="D231" s="30">
        <v>177398.889897785</v>
      </c>
      <c r="E231" s="30">
        <v>159070.60238906299</v>
      </c>
      <c r="F231" s="30">
        <v>192725.38625099999</v>
      </c>
      <c r="G231" s="30">
        <v>163725.9</v>
      </c>
      <c r="H231" s="30">
        <v>218465.38</v>
      </c>
      <c r="I231" s="30">
        <v>159545.87</v>
      </c>
      <c r="J231" s="30">
        <v>180333.71</v>
      </c>
      <c r="K231" s="30">
        <v>190637.02</v>
      </c>
      <c r="L231" s="30">
        <v>150762.32999999999</v>
      </c>
      <c r="M231" s="30">
        <v>156107.35</v>
      </c>
      <c r="N231" s="30">
        <v>158697.57999999999</v>
      </c>
      <c r="O231" s="30">
        <v>156387.89785248999</v>
      </c>
      <c r="P231" s="31">
        <f t="shared" si="3"/>
        <v>2063857.9163903382</v>
      </c>
      <c r="R231" s="7"/>
      <c r="S231" s="7"/>
    </row>
    <row r="232" spans="1:19" s="2" customFormat="1">
      <c r="A232" s="14">
        <v>312010</v>
      </c>
      <c r="B232" s="14">
        <v>201</v>
      </c>
      <c r="C232" s="15" t="s">
        <v>641</v>
      </c>
      <c r="D232" s="30">
        <v>385908.988157988</v>
      </c>
      <c r="E232" s="30">
        <v>346132.56525506102</v>
      </c>
      <c r="F232" s="30">
        <v>407870.25181059499</v>
      </c>
      <c r="G232" s="30">
        <v>343336.28</v>
      </c>
      <c r="H232" s="30">
        <v>450311.67</v>
      </c>
      <c r="I232" s="30">
        <v>328287.5</v>
      </c>
      <c r="J232" s="30">
        <v>370620.28</v>
      </c>
      <c r="K232" s="30">
        <v>392136.38</v>
      </c>
      <c r="L232" s="30">
        <v>310025.02</v>
      </c>
      <c r="M232" s="30">
        <v>338042.7</v>
      </c>
      <c r="N232" s="30">
        <v>346983.09</v>
      </c>
      <c r="O232" s="30">
        <v>341645.35050182597</v>
      </c>
      <c r="P232" s="31">
        <f t="shared" si="3"/>
        <v>4361300.0757254697</v>
      </c>
      <c r="R232" s="7"/>
      <c r="S232" s="7"/>
    </row>
    <row r="233" spans="1:19" s="2" customFormat="1">
      <c r="A233" s="14">
        <v>312015</v>
      </c>
      <c r="B233" s="14">
        <v>785</v>
      </c>
      <c r="C233" s="15" t="s">
        <v>642</v>
      </c>
      <c r="D233" s="30">
        <v>300598.94405383099</v>
      </c>
      <c r="E233" s="30">
        <v>266200.43351677101</v>
      </c>
      <c r="F233" s="30">
        <v>331333.42447089503</v>
      </c>
      <c r="G233" s="30">
        <v>291168.14</v>
      </c>
      <c r="H233" s="30">
        <v>381535.47</v>
      </c>
      <c r="I233" s="30">
        <v>276412.03999999998</v>
      </c>
      <c r="J233" s="30">
        <v>309842.77</v>
      </c>
      <c r="K233" s="30">
        <v>324421.15000000002</v>
      </c>
      <c r="L233" s="30">
        <v>258769.64</v>
      </c>
      <c r="M233" s="30">
        <v>282662.95</v>
      </c>
      <c r="N233" s="30">
        <v>290485.32</v>
      </c>
      <c r="O233" s="30">
        <v>286216.08576021402</v>
      </c>
      <c r="P233" s="31">
        <f t="shared" si="3"/>
        <v>3599646.367801711</v>
      </c>
      <c r="R233" s="7"/>
      <c r="S233" s="7"/>
    </row>
    <row r="234" spans="1:19" s="2" customFormat="1">
      <c r="A234" s="14">
        <v>312020</v>
      </c>
      <c r="B234" s="14">
        <v>202</v>
      </c>
      <c r="C234" s="15" t="s">
        <v>155</v>
      </c>
      <c r="D234" s="30">
        <v>726464.35189016198</v>
      </c>
      <c r="E234" s="30">
        <v>654960.73299800698</v>
      </c>
      <c r="F234" s="30">
        <v>797472.07259944698</v>
      </c>
      <c r="G234" s="30">
        <v>681082.18</v>
      </c>
      <c r="H234" s="30">
        <v>904875.92</v>
      </c>
      <c r="I234" s="30">
        <v>655013.41</v>
      </c>
      <c r="J234" s="30">
        <v>747682.76</v>
      </c>
      <c r="K234" s="30">
        <v>784463.26</v>
      </c>
      <c r="L234" s="30">
        <v>626060.71</v>
      </c>
      <c r="M234" s="30">
        <v>694911.59</v>
      </c>
      <c r="N234" s="30">
        <v>716533.15</v>
      </c>
      <c r="O234" s="30">
        <v>706083.41262496496</v>
      </c>
      <c r="P234" s="31">
        <f t="shared" si="3"/>
        <v>8695603.5501125809</v>
      </c>
      <c r="R234" s="7"/>
      <c r="S234" s="7"/>
    </row>
    <row r="235" spans="1:19" s="2" customFormat="1">
      <c r="A235" s="14">
        <v>312030</v>
      </c>
      <c r="B235" s="14">
        <v>203</v>
      </c>
      <c r="C235" s="15" t="s">
        <v>643</v>
      </c>
      <c r="D235" s="30">
        <v>235367.11224298499</v>
      </c>
      <c r="E235" s="30">
        <v>211232.10909095401</v>
      </c>
      <c r="F235" s="30">
        <v>248769.12831590101</v>
      </c>
      <c r="G235" s="30">
        <v>209158.22</v>
      </c>
      <c r="H235" s="30">
        <v>277130.07</v>
      </c>
      <c r="I235" s="30">
        <v>202336.73</v>
      </c>
      <c r="J235" s="30">
        <v>233543.24</v>
      </c>
      <c r="K235" s="30">
        <v>247547.53</v>
      </c>
      <c r="L235" s="30">
        <v>196268.85</v>
      </c>
      <c r="M235" s="30">
        <v>214402.12</v>
      </c>
      <c r="N235" s="30">
        <v>220373.37</v>
      </c>
      <c r="O235" s="30">
        <v>217157.74358430601</v>
      </c>
      <c r="P235" s="31">
        <f t="shared" si="3"/>
        <v>2713286.2232341464</v>
      </c>
      <c r="R235" s="7"/>
      <c r="S235" s="7"/>
    </row>
    <row r="236" spans="1:19" s="2" customFormat="1">
      <c r="A236" s="14">
        <v>312040</v>
      </c>
      <c r="B236" s="14">
        <v>204</v>
      </c>
      <c r="C236" s="15" t="s">
        <v>156</v>
      </c>
      <c r="D236" s="30">
        <v>326498.71193997201</v>
      </c>
      <c r="E236" s="30">
        <v>285796.39184427098</v>
      </c>
      <c r="F236" s="30">
        <v>345851.21233391197</v>
      </c>
      <c r="G236" s="30">
        <v>292236.32</v>
      </c>
      <c r="H236" s="30">
        <v>389430.01</v>
      </c>
      <c r="I236" s="30">
        <v>283419.21000000002</v>
      </c>
      <c r="J236" s="30">
        <v>324572.88</v>
      </c>
      <c r="K236" s="30">
        <v>341114.74</v>
      </c>
      <c r="L236" s="30">
        <v>272132.82</v>
      </c>
      <c r="M236" s="30">
        <v>286191.87</v>
      </c>
      <c r="N236" s="30">
        <v>291917.98</v>
      </c>
      <c r="O236" s="30">
        <v>287665.45063953398</v>
      </c>
      <c r="P236" s="31">
        <f t="shared" si="3"/>
        <v>3726827.5967576886</v>
      </c>
      <c r="R236" s="7"/>
      <c r="S236" s="7"/>
    </row>
    <row r="237" spans="1:19" s="2" customFormat="1">
      <c r="A237" s="14">
        <v>312050</v>
      </c>
      <c r="B237" s="14">
        <v>205</v>
      </c>
      <c r="C237" s="15" t="s">
        <v>157</v>
      </c>
      <c r="D237" s="30">
        <v>432944.03963141399</v>
      </c>
      <c r="E237" s="30">
        <v>381302.16996481601</v>
      </c>
      <c r="F237" s="30">
        <v>457664.85832139599</v>
      </c>
      <c r="G237" s="30">
        <v>383636.55</v>
      </c>
      <c r="H237" s="30">
        <v>510396.25</v>
      </c>
      <c r="I237" s="30">
        <v>373558</v>
      </c>
      <c r="J237" s="30">
        <v>427154.1</v>
      </c>
      <c r="K237" s="30">
        <v>446847.92</v>
      </c>
      <c r="L237" s="30">
        <v>357923.21</v>
      </c>
      <c r="M237" s="30">
        <v>381558.43</v>
      </c>
      <c r="N237" s="30">
        <v>395678.77</v>
      </c>
      <c r="O237" s="30">
        <v>384525.86895625503</v>
      </c>
      <c r="P237" s="31">
        <f t="shared" si="3"/>
        <v>4933190.1668738816</v>
      </c>
      <c r="R237" s="7"/>
      <c r="S237" s="7"/>
    </row>
    <row r="238" spans="1:19" s="2" customFormat="1">
      <c r="A238" s="14">
        <v>312060</v>
      </c>
      <c r="B238" s="14">
        <v>206</v>
      </c>
      <c r="C238" s="15" t="s">
        <v>644</v>
      </c>
      <c r="D238" s="30">
        <v>223520.102140184</v>
      </c>
      <c r="E238" s="30">
        <v>191420.49702586801</v>
      </c>
      <c r="F238" s="30">
        <v>232023.652623231</v>
      </c>
      <c r="G238" s="30">
        <v>196870.43</v>
      </c>
      <c r="H238" s="30">
        <v>289382.37</v>
      </c>
      <c r="I238" s="30">
        <v>215118.43</v>
      </c>
      <c r="J238" s="30">
        <v>245196.53</v>
      </c>
      <c r="K238" s="30">
        <v>257266.65</v>
      </c>
      <c r="L238" s="30">
        <v>205345.72</v>
      </c>
      <c r="M238" s="30">
        <v>224329.29</v>
      </c>
      <c r="N238" s="30">
        <v>230591.25</v>
      </c>
      <c r="O238" s="30">
        <v>227230.79096511699</v>
      </c>
      <c r="P238" s="31">
        <f t="shared" si="3"/>
        <v>2738295.7127543995</v>
      </c>
      <c r="R238" s="7"/>
      <c r="S238" s="7"/>
    </row>
    <row r="239" spans="1:19" s="2" customFormat="1">
      <c r="A239" s="14">
        <v>312070</v>
      </c>
      <c r="B239" s="14">
        <v>207</v>
      </c>
      <c r="C239" s="15" t="s">
        <v>453</v>
      </c>
      <c r="D239" s="30">
        <v>518243.35969187302</v>
      </c>
      <c r="E239" s="30">
        <v>462631.337002641</v>
      </c>
      <c r="F239" s="30">
        <v>556872.70307105</v>
      </c>
      <c r="G239" s="30">
        <v>467455.65</v>
      </c>
      <c r="H239" s="30">
        <v>622444.43999999994</v>
      </c>
      <c r="I239" s="30">
        <v>453881.92</v>
      </c>
      <c r="J239" s="30">
        <v>509732.11</v>
      </c>
      <c r="K239" s="30">
        <v>528865.30000000005</v>
      </c>
      <c r="L239" s="30">
        <v>425038.58</v>
      </c>
      <c r="M239" s="30">
        <v>464342.33</v>
      </c>
      <c r="N239" s="30">
        <v>477318.33</v>
      </c>
      <c r="O239" s="30">
        <v>470366.04353304801</v>
      </c>
      <c r="P239" s="31">
        <f t="shared" si="3"/>
        <v>5957192.1032986119</v>
      </c>
      <c r="R239" s="7"/>
      <c r="S239" s="7"/>
    </row>
    <row r="240" spans="1:19" s="2" customFormat="1">
      <c r="A240" s="14">
        <v>312080</v>
      </c>
      <c r="B240" s="14">
        <v>208</v>
      </c>
      <c r="C240" s="15" t="s">
        <v>645</v>
      </c>
      <c r="D240" s="30">
        <v>560664.19920791395</v>
      </c>
      <c r="E240" s="30">
        <v>487169.377935294</v>
      </c>
      <c r="F240" s="30">
        <v>588629.02155614295</v>
      </c>
      <c r="G240" s="30">
        <v>504750.33</v>
      </c>
      <c r="H240" s="30">
        <v>664549.62</v>
      </c>
      <c r="I240" s="30">
        <v>481329.56</v>
      </c>
      <c r="J240" s="30">
        <v>546309.07999999996</v>
      </c>
      <c r="K240" s="30">
        <v>571738.79</v>
      </c>
      <c r="L240" s="30">
        <v>457298.86</v>
      </c>
      <c r="M240" s="30">
        <v>504666.33</v>
      </c>
      <c r="N240" s="30">
        <v>519507.92</v>
      </c>
      <c r="O240" s="30">
        <v>511737.99499769002</v>
      </c>
      <c r="P240" s="31">
        <f t="shared" si="3"/>
        <v>6398351.0836970415</v>
      </c>
      <c r="R240" s="7"/>
      <c r="S240" s="7"/>
    </row>
    <row r="241" spans="1:19" s="2" customFormat="1">
      <c r="A241" s="14">
        <v>312083</v>
      </c>
      <c r="B241" s="14">
        <v>786</v>
      </c>
      <c r="C241" s="15" t="s">
        <v>158</v>
      </c>
      <c r="D241" s="30">
        <v>232833.792506895</v>
      </c>
      <c r="E241" s="30">
        <v>207699.08893822701</v>
      </c>
      <c r="F241" s="30">
        <v>251385.19382396399</v>
      </c>
      <c r="G241" s="30">
        <v>212324.08</v>
      </c>
      <c r="H241" s="30">
        <v>282799.06</v>
      </c>
      <c r="I241" s="30">
        <v>206043.66</v>
      </c>
      <c r="J241" s="30">
        <v>234741.31</v>
      </c>
      <c r="K241" s="30">
        <v>247637.04</v>
      </c>
      <c r="L241" s="30">
        <v>196595.78</v>
      </c>
      <c r="M241" s="30">
        <v>214770.05</v>
      </c>
      <c r="N241" s="30">
        <v>220763.95</v>
      </c>
      <c r="O241" s="30">
        <v>217547.19317429699</v>
      </c>
      <c r="P241" s="31">
        <f t="shared" si="3"/>
        <v>2725140.198443383</v>
      </c>
      <c r="R241" s="7"/>
      <c r="S241" s="7"/>
    </row>
    <row r="242" spans="1:19" s="2" customFormat="1">
      <c r="A242" s="14">
        <v>312087</v>
      </c>
      <c r="B242" s="14">
        <v>787</v>
      </c>
      <c r="C242" s="15" t="s">
        <v>469</v>
      </c>
      <c r="D242" s="30">
        <v>279735.15711940301</v>
      </c>
      <c r="E242" s="30">
        <v>246944.46418769</v>
      </c>
      <c r="F242" s="30">
        <v>298967.96442429197</v>
      </c>
      <c r="G242" s="30">
        <v>252684.51</v>
      </c>
      <c r="H242" s="30">
        <v>335287.15999999997</v>
      </c>
      <c r="I242" s="30">
        <v>244349.83</v>
      </c>
      <c r="J242" s="30">
        <v>277867.2</v>
      </c>
      <c r="K242" s="30">
        <v>293554.44</v>
      </c>
      <c r="L242" s="30">
        <v>232633.09</v>
      </c>
      <c r="M242" s="30">
        <v>254131.96</v>
      </c>
      <c r="N242" s="30">
        <v>261211.68</v>
      </c>
      <c r="O242" s="30">
        <v>257404.54577567801</v>
      </c>
      <c r="P242" s="31">
        <f t="shared" si="3"/>
        <v>3234772.0015070629</v>
      </c>
      <c r="R242" s="7"/>
      <c r="S242" s="7"/>
    </row>
    <row r="243" spans="1:19" s="2" customFormat="1">
      <c r="A243" s="14">
        <v>312090</v>
      </c>
      <c r="B243" s="14">
        <v>209</v>
      </c>
      <c r="C243" s="15" t="s">
        <v>159</v>
      </c>
      <c r="D243" s="30">
        <v>2670214.3088251101</v>
      </c>
      <c r="E243" s="30">
        <v>2335781.56543802</v>
      </c>
      <c r="F243" s="30">
        <v>2784963.8568639602</v>
      </c>
      <c r="G243" s="30">
        <v>2336540.5499999998</v>
      </c>
      <c r="H243" s="30">
        <v>3105412.9</v>
      </c>
      <c r="I243" s="30">
        <v>2264148.02</v>
      </c>
      <c r="J243" s="30">
        <v>2581405.81</v>
      </c>
      <c r="K243" s="30">
        <v>2665311.06</v>
      </c>
      <c r="L243" s="30">
        <v>2161290.5499999998</v>
      </c>
      <c r="M243" s="30">
        <v>2370497.96</v>
      </c>
      <c r="N243" s="30">
        <v>2437585.33</v>
      </c>
      <c r="O243" s="30">
        <v>2401304.97908663</v>
      </c>
      <c r="P243" s="31">
        <f t="shared" si="3"/>
        <v>30114456.890213721</v>
      </c>
      <c r="R243" s="7"/>
      <c r="S243" s="7"/>
    </row>
    <row r="244" spans="1:19" s="2" customFormat="1">
      <c r="A244" s="14">
        <v>312100</v>
      </c>
      <c r="B244" s="14">
        <v>210</v>
      </c>
      <c r="C244" s="15" t="s">
        <v>160</v>
      </c>
      <c r="D244" s="30">
        <v>250416.213983719</v>
      </c>
      <c r="E244" s="30">
        <v>221453.92513808</v>
      </c>
      <c r="F244" s="30">
        <v>265775.25897353498</v>
      </c>
      <c r="G244" s="30">
        <v>224272.03</v>
      </c>
      <c r="H244" s="30">
        <v>296677.28999999998</v>
      </c>
      <c r="I244" s="30">
        <v>215924.52</v>
      </c>
      <c r="J244" s="30">
        <v>245300</v>
      </c>
      <c r="K244" s="30">
        <v>258524.64</v>
      </c>
      <c r="L244" s="30">
        <v>205396.05</v>
      </c>
      <c r="M244" s="30">
        <v>224249.48</v>
      </c>
      <c r="N244" s="30">
        <v>230390.44</v>
      </c>
      <c r="O244" s="30">
        <v>226969.48576970599</v>
      </c>
      <c r="P244" s="31">
        <f t="shared" si="3"/>
        <v>2865349.3338650395</v>
      </c>
      <c r="R244" s="7"/>
      <c r="S244" s="7"/>
    </row>
    <row r="245" spans="1:19" s="2" customFormat="1">
      <c r="A245" s="14">
        <v>312110</v>
      </c>
      <c r="B245" s="14">
        <v>211</v>
      </c>
      <c r="C245" s="15" t="s">
        <v>161</v>
      </c>
      <c r="D245" s="30">
        <v>388039.35485010903</v>
      </c>
      <c r="E245" s="30">
        <v>339658.66768989502</v>
      </c>
      <c r="F245" s="30">
        <v>409381.724849733</v>
      </c>
      <c r="G245" s="30">
        <v>344376.46</v>
      </c>
      <c r="H245" s="30">
        <v>460023.96</v>
      </c>
      <c r="I245" s="30">
        <v>334609.38</v>
      </c>
      <c r="J245" s="30">
        <v>374189.52</v>
      </c>
      <c r="K245" s="30">
        <v>390375.09</v>
      </c>
      <c r="L245" s="30">
        <v>311950.03999999998</v>
      </c>
      <c r="M245" s="30">
        <v>331324.53000000003</v>
      </c>
      <c r="N245" s="30">
        <v>338595.89</v>
      </c>
      <c r="O245" s="30">
        <v>333634.26771835203</v>
      </c>
      <c r="P245" s="31">
        <f t="shared" si="3"/>
        <v>4356158.8851080891</v>
      </c>
      <c r="R245" s="7"/>
      <c r="S245" s="7"/>
    </row>
    <row r="246" spans="1:19" s="2" customFormat="1">
      <c r="A246" s="14">
        <v>312120</v>
      </c>
      <c r="B246" s="14">
        <v>212</v>
      </c>
      <c r="C246" s="15" t="s">
        <v>646</v>
      </c>
      <c r="D246" s="30">
        <v>645145.09071224299</v>
      </c>
      <c r="E246" s="30">
        <v>558647.66584763199</v>
      </c>
      <c r="F246" s="30">
        <v>682183.786980959</v>
      </c>
      <c r="G246" s="30">
        <v>583710.34</v>
      </c>
      <c r="H246" s="30">
        <v>774749.01</v>
      </c>
      <c r="I246" s="30">
        <v>561917.56000000006</v>
      </c>
      <c r="J246" s="30">
        <v>637335.65</v>
      </c>
      <c r="K246" s="30">
        <v>662353.14</v>
      </c>
      <c r="L246" s="30">
        <v>533036.86</v>
      </c>
      <c r="M246" s="30">
        <v>575195.74</v>
      </c>
      <c r="N246" s="30">
        <v>589738.54</v>
      </c>
      <c r="O246" s="30">
        <v>581159.05838110705</v>
      </c>
      <c r="P246" s="31">
        <f t="shared" si="3"/>
        <v>7385172.441921941</v>
      </c>
      <c r="R246" s="7"/>
      <c r="S246" s="7"/>
    </row>
    <row r="247" spans="1:19" s="2" customFormat="1">
      <c r="A247" s="14">
        <v>312125</v>
      </c>
      <c r="B247" s="14">
        <v>864</v>
      </c>
      <c r="C247" s="15" t="s">
        <v>162</v>
      </c>
      <c r="D247" s="30">
        <v>1028116.5196130601</v>
      </c>
      <c r="E247" s="30">
        <v>983278.43224221701</v>
      </c>
      <c r="F247" s="30">
        <v>1182338.9092097401</v>
      </c>
      <c r="G247" s="30">
        <v>994337.62</v>
      </c>
      <c r="H247" s="30">
        <v>1326685.27</v>
      </c>
      <c r="I247" s="30">
        <v>954980.06</v>
      </c>
      <c r="J247" s="30">
        <v>1102500.3600000001</v>
      </c>
      <c r="K247" s="30">
        <v>1124408.08</v>
      </c>
      <c r="L247" s="30">
        <v>923310.32</v>
      </c>
      <c r="M247" s="30">
        <v>1014734.24</v>
      </c>
      <c r="N247" s="30">
        <v>1044335.13</v>
      </c>
      <c r="O247" s="30">
        <v>1029123.68785521</v>
      </c>
      <c r="P247" s="31">
        <f t="shared" si="3"/>
        <v>12708148.628920231</v>
      </c>
      <c r="R247" s="7"/>
      <c r="S247" s="7"/>
    </row>
    <row r="248" spans="1:19" s="2" customFormat="1">
      <c r="A248" s="14">
        <v>312130</v>
      </c>
      <c r="B248" s="14">
        <v>213</v>
      </c>
      <c r="C248" s="15" t="s">
        <v>163</v>
      </c>
      <c r="D248" s="30">
        <v>269413.66678985697</v>
      </c>
      <c r="E248" s="30">
        <v>231243.19330909601</v>
      </c>
      <c r="F248" s="30">
        <v>279432.78168052703</v>
      </c>
      <c r="G248" s="30">
        <v>235657.58</v>
      </c>
      <c r="H248" s="30">
        <v>343561.21</v>
      </c>
      <c r="I248" s="30">
        <v>254369.96</v>
      </c>
      <c r="J248" s="30">
        <v>292931.96000000002</v>
      </c>
      <c r="K248" s="30">
        <v>306592.12</v>
      </c>
      <c r="L248" s="30">
        <v>245907.73</v>
      </c>
      <c r="M248" s="30">
        <v>260062.34</v>
      </c>
      <c r="N248" s="30">
        <v>265574.24</v>
      </c>
      <c r="O248" s="30">
        <v>261703.04382711701</v>
      </c>
      <c r="P248" s="31">
        <f t="shared" si="3"/>
        <v>3246449.8256065971</v>
      </c>
      <c r="R248" s="7"/>
      <c r="S248" s="7"/>
    </row>
    <row r="249" spans="1:19" s="2" customFormat="1">
      <c r="A249" s="14">
        <v>312140</v>
      </c>
      <c r="B249" s="14">
        <v>214</v>
      </c>
      <c r="C249" s="15" t="s">
        <v>470</v>
      </c>
      <c r="D249" s="30">
        <v>703031.47183622501</v>
      </c>
      <c r="E249" s="30">
        <v>626378.54163916199</v>
      </c>
      <c r="F249" s="30">
        <v>732519.12549558701</v>
      </c>
      <c r="G249" s="30">
        <v>615484.42000000004</v>
      </c>
      <c r="H249" s="30">
        <v>807517.75</v>
      </c>
      <c r="I249" s="30">
        <v>586842.98</v>
      </c>
      <c r="J249" s="30">
        <v>663379.6</v>
      </c>
      <c r="K249" s="30">
        <v>700715.34</v>
      </c>
      <c r="L249" s="30">
        <v>554963.89</v>
      </c>
      <c r="M249" s="30">
        <v>596417.32999999996</v>
      </c>
      <c r="N249" s="30">
        <v>610219.02</v>
      </c>
      <c r="O249" s="30">
        <v>600688.54045933497</v>
      </c>
      <c r="P249" s="31">
        <f t="shared" si="3"/>
        <v>7798158.0094303079</v>
      </c>
      <c r="R249" s="7"/>
      <c r="S249" s="7"/>
    </row>
    <row r="250" spans="1:19" s="2" customFormat="1">
      <c r="A250" s="14">
        <v>312150</v>
      </c>
      <c r="B250" s="14">
        <v>215</v>
      </c>
      <c r="C250" s="15" t="s">
        <v>507</v>
      </c>
      <c r="D250" s="30">
        <v>238512.875883409</v>
      </c>
      <c r="E250" s="30">
        <v>211980.036515174</v>
      </c>
      <c r="F250" s="30">
        <v>258107.59633355099</v>
      </c>
      <c r="G250" s="30">
        <v>220724.92</v>
      </c>
      <c r="H250" s="30">
        <v>291836.01</v>
      </c>
      <c r="I250" s="30">
        <v>212815.1</v>
      </c>
      <c r="J250" s="30">
        <v>239635.67</v>
      </c>
      <c r="K250" s="30">
        <v>253026.53</v>
      </c>
      <c r="L250" s="30">
        <v>200227.92</v>
      </c>
      <c r="M250" s="30">
        <v>210149.58</v>
      </c>
      <c r="N250" s="30">
        <v>214260.64</v>
      </c>
      <c r="O250" s="30">
        <v>211124.76449083301</v>
      </c>
      <c r="P250" s="31">
        <f t="shared" si="3"/>
        <v>2762401.6432229676</v>
      </c>
      <c r="R250" s="7"/>
      <c r="S250" s="7"/>
    </row>
    <row r="251" spans="1:19" s="2" customFormat="1">
      <c r="A251" s="14">
        <v>312160</v>
      </c>
      <c r="B251" s="14">
        <v>216</v>
      </c>
      <c r="C251" s="15" t="s">
        <v>164</v>
      </c>
      <c r="D251" s="30">
        <v>1205492.72245215</v>
      </c>
      <c r="E251" s="30">
        <v>1045762.62132254</v>
      </c>
      <c r="F251" s="30">
        <v>1248400.67679657</v>
      </c>
      <c r="G251" s="30">
        <v>1049031.3</v>
      </c>
      <c r="H251" s="30">
        <v>1400424.13</v>
      </c>
      <c r="I251" s="30">
        <v>1015955.22</v>
      </c>
      <c r="J251" s="30">
        <v>1146331.75</v>
      </c>
      <c r="K251" s="30">
        <v>1189217.06</v>
      </c>
      <c r="L251" s="30">
        <v>957920.38</v>
      </c>
      <c r="M251" s="30">
        <v>1045418.22</v>
      </c>
      <c r="N251" s="30">
        <v>1073777.77</v>
      </c>
      <c r="O251" s="30">
        <v>1057661.2017083301</v>
      </c>
      <c r="P251" s="31">
        <f t="shared" si="3"/>
        <v>13435393.05227959</v>
      </c>
      <c r="R251" s="7"/>
      <c r="S251" s="7"/>
    </row>
    <row r="252" spans="1:19" s="2" customFormat="1">
      <c r="A252" s="14">
        <v>312170</v>
      </c>
      <c r="B252" s="14">
        <v>217</v>
      </c>
      <c r="C252" s="15" t="s">
        <v>471</v>
      </c>
      <c r="D252" s="30">
        <v>198633.39798297599</v>
      </c>
      <c r="E252" s="30">
        <v>171345.68061797501</v>
      </c>
      <c r="F252" s="30">
        <v>206201.308984665</v>
      </c>
      <c r="G252" s="30">
        <v>175174.28</v>
      </c>
      <c r="H252" s="30">
        <v>232874.42</v>
      </c>
      <c r="I252" s="30">
        <v>169960.47</v>
      </c>
      <c r="J252" s="30">
        <v>190598.7</v>
      </c>
      <c r="K252" s="30">
        <v>200906.52</v>
      </c>
      <c r="L252" s="30">
        <v>159096.10999999999</v>
      </c>
      <c r="M252" s="30">
        <v>164319.44</v>
      </c>
      <c r="N252" s="30">
        <v>166910.25</v>
      </c>
      <c r="O252" s="30">
        <v>164433.91607788499</v>
      </c>
      <c r="P252" s="31">
        <f t="shared" si="3"/>
        <v>2200454.493663501</v>
      </c>
      <c r="R252" s="7"/>
      <c r="S252" s="7"/>
    </row>
    <row r="253" spans="1:19" s="2" customFormat="1">
      <c r="A253" s="14">
        <v>312180</v>
      </c>
      <c r="B253" s="14">
        <v>218</v>
      </c>
      <c r="C253" s="15" t="s">
        <v>647</v>
      </c>
      <c r="D253" s="30">
        <v>288368.22906810802</v>
      </c>
      <c r="E253" s="30">
        <v>251846.775056207</v>
      </c>
      <c r="F253" s="30">
        <v>305085.23256890901</v>
      </c>
      <c r="G253" s="30">
        <v>258559.37</v>
      </c>
      <c r="H253" s="30">
        <v>345828.3</v>
      </c>
      <c r="I253" s="30">
        <v>252714.58</v>
      </c>
      <c r="J253" s="30">
        <v>283048.55</v>
      </c>
      <c r="K253" s="30">
        <v>293470.27</v>
      </c>
      <c r="L253" s="30">
        <v>236112.55</v>
      </c>
      <c r="M253" s="30">
        <v>263195.28000000003</v>
      </c>
      <c r="N253" s="30">
        <v>271624.21999999997</v>
      </c>
      <c r="O253" s="30">
        <v>267643.97974449903</v>
      </c>
      <c r="P253" s="31">
        <f t="shared" si="3"/>
        <v>3317497.3364377231</v>
      </c>
      <c r="R253" s="7"/>
      <c r="S253" s="7"/>
    </row>
    <row r="254" spans="1:19" s="2" customFormat="1">
      <c r="A254" s="14">
        <v>312190</v>
      </c>
      <c r="B254" s="14">
        <v>219</v>
      </c>
      <c r="C254" s="15" t="s">
        <v>648</v>
      </c>
      <c r="D254" s="30">
        <v>269817.55210749799</v>
      </c>
      <c r="E254" s="30">
        <v>232955.65914249499</v>
      </c>
      <c r="F254" s="30">
        <v>282086.756878004</v>
      </c>
      <c r="G254" s="30">
        <v>236021.89</v>
      </c>
      <c r="H254" s="30">
        <v>342344.57</v>
      </c>
      <c r="I254" s="30">
        <v>254447.85</v>
      </c>
      <c r="J254" s="30">
        <v>286161.36</v>
      </c>
      <c r="K254" s="30">
        <v>301947.12</v>
      </c>
      <c r="L254" s="30">
        <v>238956.1</v>
      </c>
      <c r="M254" s="30">
        <v>252305.71</v>
      </c>
      <c r="N254" s="30">
        <v>257577.98</v>
      </c>
      <c r="O254" s="30">
        <v>253812.920150594</v>
      </c>
      <c r="P254" s="31">
        <f t="shared" si="3"/>
        <v>3208435.4682785911</v>
      </c>
      <c r="R254" s="7"/>
      <c r="S254" s="7"/>
    </row>
    <row r="255" spans="1:19" s="2" customFormat="1">
      <c r="A255" s="14">
        <v>312200</v>
      </c>
      <c r="B255" s="14">
        <v>220</v>
      </c>
      <c r="C255" s="15" t="s">
        <v>165</v>
      </c>
      <c r="D255" s="30">
        <v>493568.43322762498</v>
      </c>
      <c r="E255" s="30">
        <v>435310.62492068199</v>
      </c>
      <c r="F255" s="30">
        <v>525883.65718621295</v>
      </c>
      <c r="G255" s="30">
        <v>441626.41</v>
      </c>
      <c r="H255" s="30">
        <v>592497.98</v>
      </c>
      <c r="I255" s="30">
        <v>430424.4</v>
      </c>
      <c r="J255" s="30">
        <v>490981.73</v>
      </c>
      <c r="K255" s="30">
        <v>514735.81</v>
      </c>
      <c r="L255" s="30">
        <v>411141.08</v>
      </c>
      <c r="M255" s="30">
        <v>449136.36</v>
      </c>
      <c r="N255" s="30">
        <v>461656.05</v>
      </c>
      <c r="O255" s="30">
        <v>454927.98109634401</v>
      </c>
      <c r="P255" s="31">
        <f t="shared" si="3"/>
        <v>5701890.5164308641</v>
      </c>
      <c r="R255" s="7"/>
      <c r="S255" s="7"/>
    </row>
    <row r="256" spans="1:19" s="2" customFormat="1">
      <c r="A256" s="14">
        <v>312210</v>
      </c>
      <c r="B256" s="14">
        <v>221</v>
      </c>
      <c r="C256" s="15" t="s">
        <v>459</v>
      </c>
      <c r="D256" s="30">
        <v>208374.502037125</v>
      </c>
      <c r="E256" s="30">
        <v>184857.595542333</v>
      </c>
      <c r="F256" s="30">
        <v>222822.41574742601</v>
      </c>
      <c r="G256" s="30">
        <v>188815.45</v>
      </c>
      <c r="H256" s="30">
        <v>251926.9</v>
      </c>
      <c r="I256" s="30">
        <v>183637.61</v>
      </c>
      <c r="J256" s="30">
        <v>209046.14</v>
      </c>
      <c r="K256" s="30">
        <v>220233.73</v>
      </c>
      <c r="L256" s="30">
        <v>175076.81</v>
      </c>
      <c r="M256" s="30">
        <v>196685.13</v>
      </c>
      <c r="N256" s="30">
        <v>203238.82</v>
      </c>
      <c r="O256" s="30">
        <v>200246.155393981</v>
      </c>
      <c r="P256" s="31">
        <f t="shared" si="3"/>
        <v>2444961.2587208645</v>
      </c>
      <c r="R256" s="7"/>
      <c r="S256" s="7"/>
    </row>
    <row r="257" spans="1:19" s="2" customFormat="1">
      <c r="A257" s="14">
        <v>312220</v>
      </c>
      <c r="B257" s="14">
        <v>222</v>
      </c>
      <c r="C257" s="15" t="s">
        <v>649</v>
      </c>
      <c r="D257" s="30">
        <v>290130.648688199</v>
      </c>
      <c r="E257" s="30">
        <v>254127.486296191</v>
      </c>
      <c r="F257" s="30">
        <v>305265.16818308498</v>
      </c>
      <c r="G257" s="30">
        <v>258025.05</v>
      </c>
      <c r="H257" s="30">
        <v>340953.77</v>
      </c>
      <c r="I257" s="30">
        <v>248367.97</v>
      </c>
      <c r="J257" s="30">
        <v>278530.88</v>
      </c>
      <c r="K257" s="30">
        <v>293678.71000000002</v>
      </c>
      <c r="L257" s="30">
        <v>232507.99</v>
      </c>
      <c r="M257" s="30">
        <v>253826.95</v>
      </c>
      <c r="N257" s="30">
        <v>260762.55</v>
      </c>
      <c r="O257" s="30">
        <v>256908.07643022301</v>
      </c>
      <c r="P257" s="31">
        <f t="shared" si="3"/>
        <v>3273085.2495976975</v>
      </c>
      <c r="R257" s="7"/>
      <c r="S257" s="7"/>
    </row>
    <row r="258" spans="1:19" s="2" customFormat="1">
      <c r="A258" s="14">
        <v>312230</v>
      </c>
      <c r="B258" s="14">
        <v>223</v>
      </c>
      <c r="C258" s="15" t="s">
        <v>650</v>
      </c>
      <c r="D258" s="30">
        <v>7967878.2525190497</v>
      </c>
      <c r="E258" s="30">
        <v>6969482.72776818</v>
      </c>
      <c r="F258" s="30">
        <v>8420453.4177742694</v>
      </c>
      <c r="G258" s="30">
        <v>7108726</v>
      </c>
      <c r="H258" s="30">
        <v>9587818.25</v>
      </c>
      <c r="I258" s="30">
        <v>6924953.4500000002</v>
      </c>
      <c r="J258" s="30">
        <v>7932319.0099999998</v>
      </c>
      <c r="K258" s="30">
        <v>8045558.3600000003</v>
      </c>
      <c r="L258" s="30">
        <v>6645052</v>
      </c>
      <c r="M258" s="30">
        <v>7260938.0199999996</v>
      </c>
      <c r="N258" s="30">
        <v>7463966.5800000001</v>
      </c>
      <c r="O258" s="30">
        <v>7355231.3813281804</v>
      </c>
      <c r="P258" s="31">
        <f t="shared" si="3"/>
        <v>91682377.449389681</v>
      </c>
      <c r="R258" s="7"/>
      <c r="S258" s="7"/>
    </row>
    <row r="259" spans="1:19" s="2" customFormat="1">
      <c r="A259" s="14">
        <v>312235</v>
      </c>
      <c r="B259" s="14">
        <v>788</v>
      </c>
      <c r="C259" s="15" t="s">
        <v>166</v>
      </c>
      <c r="D259" s="30">
        <v>485104.367557152</v>
      </c>
      <c r="E259" s="30">
        <v>416021.233904369</v>
      </c>
      <c r="F259" s="30">
        <v>499978.96666172502</v>
      </c>
      <c r="G259" s="30">
        <v>425175.46</v>
      </c>
      <c r="H259" s="30">
        <v>560602.21</v>
      </c>
      <c r="I259" s="30">
        <v>405684.12</v>
      </c>
      <c r="J259" s="30">
        <v>461863.12</v>
      </c>
      <c r="K259" s="30">
        <v>483018.79</v>
      </c>
      <c r="L259" s="30">
        <v>386696.4</v>
      </c>
      <c r="M259" s="30">
        <v>422136.88</v>
      </c>
      <c r="N259" s="30">
        <v>433665.49</v>
      </c>
      <c r="O259" s="30">
        <v>427198.90994987398</v>
      </c>
      <c r="P259" s="31">
        <f t="shared" si="3"/>
        <v>5407145.9480731199</v>
      </c>
      <c r="R259" s="7"/>
      <c r="S259" s="7"/>
    </row>
    <row r="260" spans="1:19" s="2" customFormat="1">
      <c r="A260" s="14">
        <v>312240</v>
      </c>
      <c r="B260" s="14">
        <v>224</v>
      </c>
      <c r="C260" s="15" t="s">
        <v>167</v>
      </c>
      <c r="D260" s="30">
        <v>363288.33604662801</v>
      </c>
      <c r="E260" s="30">
        <v>321454.66452317499</v>
      </c>
      <c r="F260" s="30">
        <v>388833.57775934698</v>
      </c>
      <c r="G260" s="30">
        <v>340589.69</v>
      </c>
      <c r="H260" s="30">
        <v>451983.37</v>
      </c>
      <c r="I260" s="30">
        <v>327918.18</v>
      </c>
      <c r="J260" s="30">
        <v>373471.66</v>
      </c>
      <c r="K260" s="30">
        <v>391500.55</v>
      </c>
      <c r="L260" s="30">
        <v>312715.78000000003</v>
      </c>
      <c r="M260" s="30">
        <v>347011.76</v>
      </c>
      <c r="N260" s="30">
        <v>357730.35</v>
      </c>
      <c r="O260" s="30">
        <v>352465.79559364601</v>
      </c>
      <c r="P260" s="31">
        <f t="shared" si="3"/>
        <v>4328963.7139227958</v>
      </c>
      <c r="R260" s="7"/>
      <c r="S260" s="7"/>
    </row>
    <row r="261" spans="1:19" s="2" customFormat="1">
      <c r="A261" s="14">
        <v>312245</v>
      </c>
      <c r="B261" s="14">
        <v>731</v>
      </c>
      <c r="C261" s="15" t="s">
        <v>651</v>
      </c>
      <c r="D261" s="30">
        <v>302525.5970606</v>
      </c>
      <c r="E261" s="30">
        <v>263769.76982806501</v>
      </c>
      <c r="F261" s="30">
        <v>317067.59163722501</v>
      </c>
      <c r="G261" s="30">
        <v>268351.09000000003</v>
      </c>
      <c r="H261" s="30">
        <v>355104.85</v>
      </c>
      <c r="I261" s="30">
        <v>258846.75</v>
      </c>
      <c r="J261" s="30">
        <v>303179.09999999998</v>
      </c>
      <c r="K261" s="30">
        <v>323410.8</v>
      </c>
      <c r="L261" s="30">
        <v>255728.01</v>
      </c>
      <c r="M261" s="30">
        <v>284710.03000000003</v>
      </c>
      <c r="N261" s="30">
        <v>293647.87</v>
      </c>
      <c r="O261" s="30">
        <v>289298.98658857099</v>
      </c>
      <c r="P261" s="31">
        <f t="shared" si="3"/>
        <v>3515640.4451144617</v>
      </c>
      <c r="R261" s="7"/>
      <c r="S261" s="7"/>
    </row>
    <row r="262" spans="1:19" s="2" customFormat="1">
      <c r="A262" s="14">
        <v>312247</v>
      </c>
      <c r="B262" s="14">
        <v>789</v>
      </c>
      <c r="C262" s="15" t="s">
        <v>168</v>
      </c>
      <c r="D262" s="30">
        <v>257101.017439188</v>
      </c>
      <c r="E262" s="30">
        <v>249596.49932669799</v>
      </c>
      <c r="F262" s="30">
        <v>301155.60074515297</v>
      </c>
      <c r="G262" s="30">
        <v>253723.92</v>
      </c>
      <c r="H262" s="30">
        <v>339087.64</v>
      </c>
      <c r="I262" s="30">
        <v>247841.42</v>
      </c>
      <c r="J262" s="30">
        <v>284497.38</v>
      </c>
      <c r="K262" s="30">
        <v>298010.56</v>
      </c>
      <c r="L262" s="30">
        <v>238607.67</v>
      </c>
      <c r="M262" s="30">
        <v>260666.31</v>
      </c>
      <c r="N262" s="30">
        <v>267943.65999999997</v>
      </c>
      <c r="O262" s="30">
        <v>264040.09815310402</v>
      </c>
      <c r="P262" s="31">
        <f t="shared" si="3"/>
        <v>3262271.7756641428</v>
      </c>
      <c r="R262" s="7"/>
      <c r="S262" s="7"/>
    </row>
    <row r="263" spans="1:19" s="2" customFormat="1">
      <c r="A263" s="14">
        <v>312250</v>
      </c>
      <c r="B263" s="14">
        <v>225</v>
      </c>
      <c r="C263" s="15" t="s">
        <v>169</v>
      </c>
      <c r="D263" s="30">
        <v>222885.88778804601</v>
      </c>
      <c r="E263" s="30">
        <v>194017.305734236</v>
      </c>
      <c r="F263" s="30">
        <v>233415.50593247</v>
      </c>
      <c r="G263" s="30">
        <v>197588.55</v>
      </c>
      <c r="H263" s="30">
        <v>261450.34</v>
      </c>
      <c r="I263" s="30">
        <v>190476.67</v>
      </c>
      <c r="J263" s="30">
        <v>215639.81</v>
      </c>
      <c r="K263" s="30">
        <v>227580.82</v>
      </c>
      <c r="L263" s="30">
        <v>180406.98</v>
      </c>
      <c r="M263" s="30">
        <v>202481.6</v>
      </c>
      <c r="N263" s="30">
        <v>210736.15</v>
      </c>
      <c r="O263" s="30">
        <v>207955.61130923399</v>
      </c>
      <c r="P263" s="31">
        <f t="shared" si="3"/>
        <v>2544635.2307639862</v>
      </c>
      <c r="R263" s="7"/>
      <c r="S263" s="7"/>
    </row>
    <row r="264" spans="1:19" s="2" customFormat="1">
      <c r="A264" s="14">
        <v>312260</v>
      </c>
      <c r="B264" s="14">
        <v>226</v>
      </c>
      <c r="C264" s="15" t="s">
        <v>170</v>
      </c>
      <c r="D264" s="30">
        <v>230457.21172889101</v>
      </c>
      <c r="E264" s="30">
        <v>204019.14258835901</v>
      </c>
      <c r="F264" s="30">
        <v>246795.281182515</v>
      </c>
      <c r="G264" s="30">
        <v>208341.3</v>
      </c>
      <c r="H264" s="30">
        <v>279673.73</v>
      </c>
      <c r="I264" s="30">
        <v>204282.69</v>
      </c>
      <c r="J264" s="30">
        <v>229799.83</v>
      </c>
      <c r="K264" s="30">
        <v>242244.31</v>
      </c>
      <c r="L264" s="30">
        <v>191891.95</v>
      </c>
      <c r="M264" s="30">
        <v>209539.09</v>
      </c>
      <c r="N264" s="30">
        <v>215357.98</v>
      </c>
      <c r="O264" s="30">
        <v>212229.42251418499</v>
      </c>
      <c r="P264" s="31">
        <f t="shared" si="3"/>
        <v>2674631.9380139499</v>
      </c>
      <c r="R264" s="7"/>
      <c r="S264" s="7"/>
    </row>
    <row r="265" spans="1:19" s="2" customFormat="1">
      <c r="A265" s="14">
        <v>312270</v>
      </c>
      <c r="B265" s="14">
        <v>227</v>
      </c>
      <c r="C265" s="15" t="s">
        <v>652</v>
      </c>
      <c r="D265" s="30">
        <v>268560.68500030099</v>
      </c>
      <c r="E265" s="30">
        <v>236156.07179176499</v>
      </c>
      <c r="F265" s="30">
        <v>284961.614362452</v>
      </c>
      <c r="G265" s="30">
        <v>240102.11</v>
      </c>
      <c r="H265" s="30">
        <v>320629.36</v>
      </c>
      <c r="I265" s="30">
        <v>234363.64</v>
      </c>
      <c r="J265" s="30">
        <v>266859.15999999997</v>
      </c>
      <c r="K265" s="30">
        <v>278509.33</v>
      </c>
      <c r="L265" s="30">
        <v>223386.38</v>
      </c>
      <c r="M265" s="30">
        <v>244038.57</v>
      </c>
      <c r="N265" s="30">
        <v>250851.14</v>
      </c>
      <c r="O265" s="30">
        <v>247196.450830002</v>
      </c>
      <c r="P265" s="31">
        <f t="shared" si="3"/>
        <v>3095614.5119845197</v>
      </c>
      <c r="R265" s="7"/>
      <c r="S265" s="7"/>
    </row>
    <row r="266" spans="1:19" s="2" customFormat="1">
      <c r="A266" s="14">
        <v>312280</v>
      </c>
      <c r="B266" s="14">
        <v>228</v>
      </c>
      <c r="C266" s="15" t="s">
        <v>653</v>
      </c>
      <c r="D266" s="30">
        <v>167885.253483201</v>
      </c>
      <c r="E266" s="30">
        <v>148226.79057225501</v>
      </c>
      <c r="F266" s="30">
        <v>179512.959830796</v>
      </c>
      <c r="G266" s="30">
        <v>151923.65</v>
      </c>
      <c r="H266" s="30">
        <v>203310.27</v>
      </c>
      <c r="I266" s="30">
        <v>148426.9</v>
      </c>
      <c r="J266" s="30">
        <v>169084.61</v>
      </c>
      <c r="K266" s="30">
        <v>178609.39</v>
      </c>
      <c r="L266" s="30">
        <v>141617.24</v>
      </c>
      <c r="M266" s="30">
        <v>154711.03</v>
      </c>
      <c r="N266" s="30">
        <v>159032.37</v>
      </c>
      <c r="O266" s="30">
        <v>156715.22533022999</v>
      </c>
      <c r="P266" s="31">
        <f t="shared" si="3"/>
        <v>1959055.6892164822</v>
      </c>
      <c r="R266" s="7"/>
      <c r="S266" s="7"/>
    </row>
    <row r="267" spans="1:19" s="2" customFormat="1">
      <c r="A267" s="14">
        <v>312290</v>
      </c>
      <c r="B267" s="14">
        <v>229</v>
      </c>
      <c r="C267" s="15" t="s">
        <v>654</v>
      </c>
      <c r="D267" s="30">
        <v>274708.99914113397</v>
      </c>
      <c r="E267" s="30">
        <v>243252.756564885</v>
      </c>
      <c r="F267" s="30">
        <v>294164.85684874101</v>
      </c>
      <c r="G267" s="30">
        <v>248287.56</v>
      </c>
      <c r="H267" s="30">
        <v>331334.69</v>
      </c>
      <c r="I267" s="30">
        <v>241209.44</v>
      </c>
      <c r="J267" s="30">
        <v>275858.03999999998</v>
      </c>
      <c r="K267" s="30">
        <v>289938.89</v>
      </c>
      <c r="L267" s="30">
        <v>231219.61</v>
      </c>
      <c r="M267" s="30">
        <v>244045.67</v>
      </c>
      <c r="N267" s="30">
        <v>249103.3</v>
      </c>
      <c r="O267" s="30">
        <v>245469.61424270499</v>
      </c>
      <c r="P267" s="31">
        <f t="shared" si="3"/>
        <v>3168593.4267974645</v>
      </c>
      <c r="R267" s="7"/>
      <c r="S267" s="7"/>
    </row>
    <row r="268" spans="1:19" s="2" customFormat="1">
      <c r="A268" s="14">
        <v>312300</v>
      </c>
      <c r="B268" s="14">
        <v>230</v>
      </c>
      <c r="C268" s="15" t="s">
        <v>472</v>
      </c>
      <c r="D268" s="30">
        <v>611093.43738698703</v>
      </c>
      <c r="E268" s="30">
        <v>530068.34371718299</v>
      </c>
      <c r="F268" s="30">
        <v>632486.57481603103</v>
      </c>
      <c r="G268" s="30">
        <v>530367.6</v>
      </c>
      <c r="H268" s="30">
        <v>703972.61</v>
      </c>
      <c r="I268" s="30">
        <v>513547.51</v>
      </c>
      <c r="J268" s="30">
        <v>584896.82999999996</v>
      </c>
      <c r="K268" s="30">
        <v>606742.85</v>
      </c>
      <c r="L268" s="30">
        <v>489635.58</v>
      </c>
      <c r="M268" s="30">
        <v>540637.72</v>
      </c>
      <c r="N268" s="30">
        <v>556715.93999999994</v>
      </c>
      <c r="O268" s="30">
        <v>548456.04726487596</v>
      </c>
      <c r="P268" s="31">
        <f t="shared" si="3"/>
        <v>6848621.0431850757</v>
      </c>
      <c r="R268" s="7"/>
      <c r="S268" s="7"/>
    </row>
    <row r="269" spans="1:19" s="2" customFormat="1">
      <c r="A269" s="14">
        <v>312310</v>
      </c>
      <c r="B269" s="14">
        <v>231</v>
      </c>
      <c r="C269" s="15" t="s">
        <v>655</v>
      </c>
      <c r="D269" s="30">
        <v>543764.79980739497</v>
      </c>
      <c r="E269" s="30">
        <v>470485.77603875898</v>
      </c>
      <c r="F269" s="30">
        <v>552010.65748030203</v>
      </c>
      <c r="G269" s="30">
        <v>463042.47</v>
      </c>
      <c r="H269" s="30">
        <v>639670.17000000004</v>
      </c>
      <c r="I269" s="30">
        <v>470064.76</v>
      </c>
      <c r="J269" s="30">
        <v>533484.80000000005</v>
      </c>
      <c r="K269" s="30">
        <v>555768.48</v>
      </c>
      <c r="L269" s="30">
        <v>446468.48</v>
      </c>
      <c r="M269" s="30">
        <v>487083.66</v>
      </c>
      <c r="N269" s="30">
        <v>500177.7</v>
      </c>
      <c r="O269" s="30">
        <v>492603.57374197902</v>
      </c>
      <c r="P269" s="31">
        <f t="shared" ref="P269:P332" si="4">SUM(D269:O269)</f>
        <v>6154625.327068435</v>
      </c>
      <c r="R269" s="7"/>
      <c r="S269" s="7"/>
    </row>
    <row r="270" spans="1:19" s="2" customFormat="1">
      <c r="A270" s="14">
        <v>312320</v>
      </c>
      <c r="B270" s="14">
        <v>232</v>
      </c>
      <c r="C270" s="15" t="s">
        <v>656</v>
      </c>
      <c r="D270" s="30">
        <v>571843.93492972595</v>
      </c>
      <c r="E270" s="30">
        <v>518319.06518689601</v>
      </c>
      <c r="F270" s="30">
        <v>625673.21167674405</v>
      </c>
      <c r="G270" s="30">
        <v>537147.96</v>
      </c>
      <c r="H270" s="30">
        <v>716391.37</v>
      </c>
      <c r="I270" s="30">
        <v>522055.5</v>
      </c>
      <c r="J270" s="30">
        <v>595908.68000000005</v>
      </c>
      <c r="K270" s="30">
        <v>620591.19999999995</v>
      </c>
      <c r="L270" s="30">
        <v>499006.36</v>
      </c>
      <c r="M270" s="30">
        <v>556118.04</v>
      </c>
      <c r="N270" s="30">
        <v>573886.43000000005</v>
      </c>
      <c r="O270" s="30">
        <v>565526.17478373996</v>
      </c>
      <c r="P270" s="31">
        <f t="shared" si="4"/>
        <v>6902467.9265771061</v>
      </c>
      <c r="R270" s="7"/>
      <c r="S270" s="7"/>
    </row>
    <row r="271" spans="1:19" s="2" customFormat="1">
      <c r="A271" s="14">
        <v>312330</v>
      </c>
      <c r="B271" s="14">
        <v>233</v>
      </c>
      <c r="C271" s="15" t="s">
        <v>508</v>
      </c>
      <c r="D271" s="30">
        <v>228151.95240258699</v>
      </c>
      <c r="E271" s="30">
        <v>197302.72405990001</v>
      </c>
      <c r="F271" s="30">
        <v>238708.60422171099</v>
      </c>
      <c r="G271" s="30">
        <v>201615.34</v>
      </c>
      <c r="H271" s="30">
        <v>270444.98</v>
      </c>
      <c r="I271" s="30">
        <v>197184</v>
      </c>
      <c r="J271" s="30">
        <v>240278.31</v>
      </c>
      <c r="K271" s="30">
        <v>257319.37</v>
      </c>
      <c r="L271" s="30">
        <v>204380.64</v>
      </c>
      <c r="M271" s="30">
        <v>214631.04000000001</v>
      </c>
      <c r="N271" s="30">
        <v>218867.37</v>
      </c>
      <c r="O271" s="30">
        <v>215668.02314705501</v>
      </c>
      <c r="P271" s="31">
        <f t="shared" si="4"/>
        <v>2684552.3538312535</v>
      </c>
      <c r="R271" s="7"/>
      <c r="S271" s="7"/>
    </row>
    <row r="272" spans="1:19" s="2" customFormat="1">
      <c r="A272" s="14">
        <v>312340</v>
      </c>
      <c r="B272" s="14">
        <v>234</v>
      </c>
      <c r="C272" s="15" t="s">
        <v>657</v>
      </c>
      <c r="D272" s="30">
        <v>273937.000578776</v>
      </c>
      <c r="E272" s="30">
        <v>239475.13700764399</v>
      </c>
      <c r="F272" s="30">
        <v>287083.17355677002</v>
      </c>
      <c r="G272" s="30">
        <v>241728.9</v>
      </c>
      <c r="H272" s="30">
        <v>323158.68</v>
      </c>
      <c r="I272" s="30">
        <v>234909.94</v>
      </c>
      <c r="J272" s="30">
        <v>267335.37</v>
      </c>
      <c r="K272" s="30">
        <v>280223.03000000003</v>
      </c>
      <c r="L272" s="30">
        <v>223861.09</v>
      </c>
      <c r="M272" s="30">
        <v>244415.97</v>
      </c>
      <c r="N272" s="30">
        <v>251124.89</v>
      </c>
      <c r="O272" s="30">
        <v>247394.40523442</v>
      </c>
      <c r="P272" s="31">
        <f t="shared" si="4"/>
        <v>3114647.58637761</v>
      </c>
      <c r="R272" s="7"/>
      <c r="S272" s="7"/>
    </row>
    <row r="273" spans="1:19" s="2" customFormat="1">
      <c r="A273" s="14">
        <v>312350</v>
      </c>
      <c r="B273" s="14">
        <v>235</v>
      </c>
      <c r="C273" s="15" t="s">
        <v>171</v>
      </c>
      <c r="D273" s="30">
        <v>261661.16058987199</v>
      </c>
      <c r="E273" s="30">
        <v>227883.41979116201</v>
      </c>
      <c r="F273" s="30">
        <v>276551.56783748302</v>
      </c>
      <c r="G273" s="30">
        <v>233158.63</v>
      </c>
      <c r="H273" s="30">
        <v>313355.96000000002</v>
      </c>
      <c r="I273" s="30">
        <v>228266.46</v>
      </c>
      <c r="J273" s="30">
        <v>259751.69</v>
      </c>
      <c r="K273" s="30">
        <v>273628.28999999998</v>
      </c>
      <c r="L273" s="30">
        <v>217438.93</v>
      </c>
      <c r="M273" s="30">
        <v>237545.74</v>
      </c>
      <c r="N273" s="30">
        <v>244183.62</v>
      </c>
      <c r="O273" s="30">
        <v>240627.494192896</v>
      </c>
      <c r="P273" s="31">
        <f t="shared" si="4"/>
        <v>3014052.9624114134</v>
      </c>
      <c r="R273" s="7"/>
      <c r="S273" s="7"/>
    </row>
    <row r="274" spans="1:19" s="2" customFormat="1">
      <c r="A274" s="14">
        <v>312352</v>
      </c>
      <c r="B274" s="14">
        <v>732</v>
      </c>
      <c r="C274" s="15" t="s">
        <v>658</v>
      </c>
      <c r="D274" s="30">
        <v>312943.78305518301</v>
      </c>
      <c r="E274" s="30">
        <v>278248.07801716798</v>
      </c>
      <c r="F274" s="30">
        <v>350022.37242430198</v>
      </c>
      <c r="G274" s="30">
        <v>321835.19</v>
      </c>
      <c r="H274" s="30">
        <v>428174.93</v>
      </c>
      <c r="I274" s="30">
        <v>312500.32</v>
      </c>
      <c r="J274" s="30">
        <v>357900.6</v>
      </c>
      <c r="K274" s="30">
        <v>375557.87</v>
      </c>
      <c r="L274" s="30">
        <v>299951.58</v>
      </c>
      <c r="M274" s="30">
        <v>327680.65999999997</v>
      </c>
      <c r="N274" s="30">
        <v>336825.09</v>
      </c>
      <c r="O274" s="30">
        <v>331918.23806424101</v>
      </c>
      <c r="P274" s="31">
        <f t="shared" si="4"/>
        <v>4033558.7115608943</v>
      </c>
      <c r="R274" s="7"/>
      <c r="S274" s="7"/>
    </row>
    <row r="275" spans="1:19" s="2" customFormat="1">
      <c r="A275" s="14">
        <v>312360</v>
      </c>
      <c r="B275" s="14">
        <v>236</v>
      </c>
      <c r="C275" s="15" t="s">
        <v>659</v>
      </c>
      <c r="D275" s="30">
        <v>1102332.7747620801</v>
      </c>
      <c r="E275" s="30">
        <v>969034.73520391097</v>
      </c>
      <c r="F275" s="30">
        <v>1178835.5012944899</v>
      </c>
      <c r="G275" s="30">
        <v>1007192.4</v>
      </c>
      <c r="H275" s="30">
        <v>1337992.3999999999</v>
      </c>
      <c r="I275" s="30">
        <v>967098.43</v>
      </c>
      <c r="J275" s="30">
        <v>1102066.6599999999</v>
      </c>
      <c r="K275" s="30">
        <v>1145163.78</v>
      </c>
      <c r="L275" s="30">
        <v>922341.87</v>
      </c>
      <c r="M275" s="30">
        <v>1013016.66</v>
      </c>
      <c r="N275" s="30">
        <v>1042327.92</v>
      </c>
      <c r="O275" s="30">
        <v>1027086.43117138</v>
      </c>
      <c r="P275" s="31">
        <f t="shared" si="4"/>
        <v>12814489.562431859</v>
      </c>
      <c r="R275" s="7"/>
      <c r="S275" s="7"/>
    </row>
    <row r="276" spans="1:19" s="2" customFormat="1">
      <c r="A276" s="14">
        <v>312370</v>
      </c>
      <c r="B276" s="14">
        <v>237</v>
      </c>
      <c r="C276" s="15" t="s">
        <v>172</v>
      </c>
      <c r="D276" s="30">
        <v>362345.79621613002</v>
      </c>
      <c r="E276" s="30">
        <v>318104.498846378</v>
      </c>
      <c r="F276" s="30">
        <v>384133.15914785297</v>
      </c>
      <c r="G276" s="30">
        <v>322382.82</v>
      </c>
      <c r="H276" s="30">
        <v>431182.7</v>
      </c>
      <c r="I276" s="30">
        <v>313462.33</v>
      </c>
      <c r="J276" s="30">
        <v>357038.97</v>
      </c>
      <c r="K276" s="30">
        <v>374128.69</v>
      </c>
      <c r="L276" s="30">
        <v>298936</v>
      </c>
      <c r="M276" s="30">
        <v>332054.71999999997</v>
      </c>
      <c r="N276" s="30">
        <v>342435.42</v>
      </c>
      <c r="O276" s="30">
        <v>337444.58911864797</v>
      </c>
      <c r="P276" s="31">
        <f t="shared" si="4"/>
        <v>4173649.6933290088</v>
      </c>
      <c r="R276" s="7"/>
      <c r="S276" s="7"/>
    </row>
    <row r="277" spans="1:19" s="2" customFormat="1">
      <c r="A277" s="14">
        <v>312380</v>
      </c>
      <c r="B277" s="14">
        <v>238</v>
      </c>
      <c r="C277" s="15" t="s">
        <v>173</v>
      </c>
      <c r="D277" s="30">
        <v>297008.57245068398</v>
      </c>
      <c r="E277" s="30">
        <v>266878.41255300498</v>
      </c>
      <c r="F277" s="30">
        <v>322357.49559845298</v>
      </c>
      <c r="G277" s="30">
        <v>271773.90000000002</v>
      </c>
      <c r="H277" s="30">
        <v>362677.34</v>
      </c>
      <c r="I277" s="30">
        <v>264295.90000000002</v>
      </c>
      <c r="J277" s="30">
        <v>298997.89</v>
      </c>
      <c r="K277" s="30">
        <v>314663.88</v>
      </c>
      <c r="L277" s="30">
        <v>250006.66</v>
      </c>
      <c r="M277" s="30">
        <v>256010.86</v>
      </c>
      <c r="N277" s="30">
        <v>259642.2</v>
      </c>
      <c r="O277" s="30">
        <v>255848.37094271701</v>
      </c>
      <c r="P277" s="31">
        <f t="shared" si="4"/>
        <v>3420161.4815448592</v>
      </c>
      <c r="R277" s="7"/>
      <c r="S277" s="7"/>
    </row>
    <row r="278" spans="1:19" s="2" customFormat="1">
      <c r="A278" s="14">
        <v>312385</v>
      </c>
      <c r="B278" s="14">
        <v>733</v>
      </c>
      <c r="C278" s="15" t="s">
        <v>174</v>
      </c>
      <c r="D278" s="30">
        <v>211979.50185066799</v>
      </c>
      <c r="E278" s="30">
        <v>193638.82625099699</v>
      </c>
      <c r="F278" s="30">
        <v>234395.10842805699</v>
      </c>
      <c r="G278" s="30">
        <v>198027.59</v>
      </c>
      <c r="H278" s="30">
        <v>263274.09999999998</v>
      </c>
      <c r="I278" s="30">
        <v>191893.31</v>
      </c>
      <c r="J278" s="30">
        <v>218833.07</v>
      </c>
      <c r="K278" s="30">
        <v>230653.09</v>
      </c>
      <c r="L278" s="30">
        <v>183332.59</v>
      </c>
      <c r="M278" s="30">
        <v>200280.02</v>
      </c>
      <c r="N278" s="30">
        <v>205868.49</v>
      </c>
      <c r="O278" s="30">
        <v>202868.656723222</v>
      </c>
      <c r="P278" s="31">
        <f t="shared" si="4"/>
        <v>2535044.3532529436</v>
      </c>
      <c r="R278" s="7"/>
      <c r="S278" s="7"/>
    </row>
    <row r="279" spans="1:19" s="2" customFormat="1">
      <c r="A279" s="14">
        <v>312390</v>
      </c>
      <c r="B279" s="14">
        <v>239</v>
      </c>
      <c r="C279" s="15" t="s">
        <v>473</v>
      </c>
      <c r="D279" s="30">
        <v>484359.77411691798</v>
      </c>
      <c r="E279" s="30">
        <v>422138.68982861697</v>
      </c>
      <c r="F279" s="30">
        <v>516068.976229441</v>
      </c>
      <c r="G279" s="30">
        <v>438899.27</v>
      </c>
      <c r="H279" s="30">
        <v>581269.02</v>
      </c>
      <c r="I279" s="30">
        <v>423565.1</v>
      </c>
      <c r="J279" s="30">
        <v>480327.61</v>
      </c>
      <c r="K279" s="30">
        <v>504364.25</v>
      </c>
      <c r="L279" s="30">
        <v>401719.4</v>
      </c>
      <c r="M279" s="30">
        <v>444202.46</v>
      </c>
      <c r="N279" s="30">
        <v>457588.41</v>
      </c>
      <c r="O279" s="30">
        <v>450855.90989839903</v>
      </c>
      <c r="P279" s="31">
        <f t="shared" si="4"/>
        <v>5605358.8700733753</v>
      </c>
      <c r="R279" s="7"/>
      <c r="S279" s="7"/>
    </row>
    <row r="280" spans="1:19" s="2" customFormat="1">
      <c r="A280" s="14">
        <v>312400</v>
      </c>
      <c r="B280" s="14">
        <v>240</v>
      </c>
      <c r="C280" s="15" t="s">
        <v>660</v>
      </c>
      <c r="D280" s="30">
        <v>670462.73828428297</v>
      </c>
      <c r="E280" s="30">
        <v>666685.31874929403</v>
      </c>
      <c r="F280" s="30">
        <v>816480.53599728202</v>
      </c>
      <c r="G280" s="30">
        <v>687287.41</v>
      </c>
      <c r="H280" s="30">
        <v>916484.55</v>
      </c>
      <c r="I280" s="30">
        <v>667857.89</v>
      </c>
      <c r="J280" s="30">
        <v>762468.49</v>
      </c>
      <c r="K280" s="30">
        <v>796520.21</v>
      </c>
      <c r="L280" s="30">
        <v>638382.9</v>
      </c>
      <c r="M280" s="30">
        <v>702734.82</v>
      </c>
      <c r="N280" s="30">
        <v>723422.93</v>
      </c>
      <c r="O280" s="30">
        <v>712876.77841423801</v>
      </c>
      <c r="P280" s="31">
        <f t="shared" si="4"/>
        <v>8761664.5714450963</v>
      </c>
      <c r="R280" s="7"/>
      <c r="S280" s="7"/>
    </row>
    <row r="281" spans="1:19" s="2" customFormat="1">
      <c r="A281" s="14">
        <v>312410</v>
      </c>
      <c r="B281" s="14">
        <v>241</v>
      </c>
      <c r="C281" s="15" t="s">
        <v>175</v>
      </c>
      <c r="D281" s="30">
        <v>1149428.76863374</v>
      </c>
      <c r="E281" s="30">
        <v>952481.70198269305</v>
      </c>
      <c r="F281" s="30">
        <v>1303482.5423260899</v>
      </c>
      <c r="G281" s="30">
        <v>1166513.1399999999</v>
      </c>
      <c r="H281" s="30">
        <v>1553983.74</v>
      </c>
      <c r="I281" s="30">
        <v>1129622.31</v>
      </c>
      <c r="J281" s="30">
        <v>1287420.23</v>
      </c>
      <c r="K281" s="30">
        <v>1342450.59</v>
      </c>
      <c r="L281" s="30">
        <v>1077906.33</v>
      </c>
      <c r="M281" s="30">
        <v>1176797.3600000001</v>
      </c>
      <c r="N281" s="30">
        <v>1209443.3600000001</v>
      </c>
      <c r="O281" s="30">
        <v>1191817.3230101699</v>
      </c>
      <c r="P281" s="31">
        <f t="shared" si="4"/>
        <v>14541347.39595269</v>
      </c>
      <c r="R281" s="7"/>
      <c r="S281" s="7"/>
    </row>
    <row r="282" spans="1:19" s="2" customFormat="1">
      <c r="A282" s="14">
        <v>312420</v>
      </c>
      <c r="B282" s="14">
        <v>242</v>
      </c>
      <c r="C282" s="15" t="s">
        <v>176</v>
      </c>
      <c r="D282" s="30">
        <v>667301.89306973806</v>
      </c>
      <c r="E282" s="30">
        <v>572508.70481072098</v>
      </c>
      <c r="F282" s="30">
        <v>687227.46188250801</v>
      </c>
      <c r="G282" s="30">
        <v>577730</v>
      </c>
      <c r="H282" s="30">
        <v>772400.76</v>
      </c>
      <c r="I282" s="30">
        <v>560163.34</v>
      </c>
      <c r="J282" s="30">
        <v>636977.53</v>
      </c>
      <c r="K282" s="30">
        <v>663013.44999999995</v>
      </c>
      <c r="L282" s="30">
        <v>533097.43999999994</v>
      </c>
      <c r="M282" s="30">
        <v>582076.89</v>
      </c>
      <c r="N282" s="30">
        <v>598070.62</v>
      </c>
      <c r="O282" s="30">
        <v>589220.94412543694</v>
      </c>
      <c r="P282" s="31">
        <f t="shared" si="4"/>
        <v>7439789.0338884043</v>
      </c>
      <c r="R282" s="7"/>
      <c r="S282" s="7"/>
    </row>
    <row r="283" spans="1:19" s="2" customFormat="1">
      <c r="A283" s="14">
        <v>312430</v>
      </c>
      <c r="B283" s="14">
        <v>243</v>
      </c>
      <c r="C283" s="15" t="s">
        <v>177</v>
      </c>
      <c r="D283" s="30">
        <v>619849.53014719498</v>
      </c>
      <c r="E283" s="30">
        <v>543304.56115974998</v>
      </c>
      <c r="F283" s="30">
        <v>656785.23548674805</v>
      </c>
      <c r="G283" s="30">
        <v>553942.77</v>
      </c>
      <c r="H283" s="30">
        <v>741077.71</v>
      </c>
      <c r="I283" s="30">
        <v>539413.57999999996</v>
      </c>
      <c r="J283" s="30">
        <v>620794.68000000005</v>
      </c>
      <c r="K283" s="30">
        <v>651998.65</v>
      </c>
      <c r="L283" s="30">
        <v>521078.37</v>
      </c>
      <c r="M283" s="30">
        <v>569089.18000000005</v>
      </c>
      <c r="N283" s="30">
        <v>584882.78</v>
      </c>
      <c r="O283" s="30">
        <v>576331.32737553294</v>
      </c>
      <c r="P283" s="31">
        <f t="shared" si="4"/>
        <v>7178548.3741692267</v>
      </c>
      <c r="R283" s="7"/>
      <c r="S283" s="7"/>
    </row>
    <row r="284" spans="1:19" s="2" customFormat="1">
      <c r="A284" s="14">
        <v>312440</v>
      </c>
      <c r="B284" s="14">
        <v>244</v>
      </c>
      <c r="C284" s="15" t="s">
        <v>661</v>
      </c>
      <c r="D284" s="30">
        <v>389257.21377297502</v>
      </c>
      <c r="E284" s="30">
        <v>343738.95144213102</v>
      </c>
      <c r="F284" s="30">
        <v>415737.71642381803</v>
      </c>
      <c r="G284" s="30">
        <v>350627</v>
      </c>
      <c r="H284" s="30">
        <v>468570.84</v>
      </c>
      <c r="I284" s="30">
        <v>340188.51</v>
      </c>
      <c r="J284" s="30">
        <v>387791.04</v>
      </c>
      <c r="K284" s="30">
        <v>406639.13</v>
      </c>
      <c r="L284" s="30">
        <v>324666.03999999998</v>
      </c>
      <c r="M284" s="30">
        <v>346141.53</v>
      </c>
      <c r="N284" s="30">
        <v>354073.22</v>
      </c>
      <c r="O284" s="30">
        <v>348916.67162727599</v>
      </c>
      <c r="P284" s="31">
        <f t="shared" si="4"/>
        <v>4476347.8632661998</v>
      </c>
      <c r="R284" s="7"/>
      <c r="S284" s="7"/>
    </row>
    <row r="285" spans="1:19" s="2" customFormat="1">
      <c r="A285" s="14">
        <v>312450</v>
      </c>
      <c r="B285" s="14">
        <v>245</v>
      </c>
      <c r="C285" s="15" t="s">
        <v>178</v>
      </c>
      <c r="D285" s="30">
        <v>516712.31789461197</v>
      </c>
      <c r="E285" s="30">
        <v>457602.75614850601</v>
      </c>
      <c r="F285" s="30">
        <v>555671.79196198296</v>
      </c>
      <c r="G285" s="30">
        <v>467445.78</v>
      </c>
      <c r="H285" s="30">
        <v>628840.93000000005</v>
      </c>
      <c r="I285" s="30">
        <v>455682.62</v>
      </c>
      <c r="J285" s="30">
        <v>521567.45</v>
      </c>
      <c r="K285" s="30">
        <v>543034.30000000005</v>
      </c>
      <c r="L285" s="30">
        <v>436953.27</v>
      </c>
      <c r="M285" s="30">
        <v>477306.31</v>
      </c>
      <c r="N285" s="30">
        <v>490586.76</v>
      </c>
      <c r="O285" s="30">
        <v>483420.11087754002</v>
      </c>
      <c r="P285" s="31">
        <f t="shared" si="4"/>
        <v>6034824.3968826411</v>
      </c>
      <c r="R285" s="7"/>
      <c r="S285" s="7"/>
    </row>
    <row r="286" spans="1:19" s="2" customFormat="1">
      <c r="A286" s="14">
        <v>312460</v>
      </c>
      <c r="B286" s="14">
        <v>246</v>
      </c>
      <c r="C286" s="15" t="s">
        <v>179</v>
      </c>
      <c r="D286" s="30">
        <v>181628.21633180999</v>
      </c>
      <c r="E286" s="30">
        <v>162878.850288524</v>
      </c>
      <c r="F286" s="30">
        <v>197306.72039091599</v>
      </c>
      <c r="G286" s="30">
        <v>167296.15</v>
      </c>
      <c r="H286" s="30">
        <v>223819.65</v>
      </c>
      <c r="I286" s="30">
        <v>163437.41</v>
      </c>
      <c r="J286" s="30">
        <v>186554.2</v>
      </c>
      <c r="K286" s="30">
        <v>196749.62</v>
      </c>
      <c r="L286" s="30">
        <v>156327.03</v>
      </c>
      <c r="M286" s="30">
        <v>162241.64000000001</v>
      </c>
      <c r="N286" s="30">
        <v>165029.91</v>
      </c>
      <c r="O286" s="30">
        <v>162626.39629043199</v>
      </c>
      <c r="P286" s="31">
        <f t="shared" si="4"/>
        <v>2125895.7933016815</v>
      </c>
      <c r="R286" s="7"/>
      <c r="S286" s="7"/>
    </row>
    <row r="287" spans="1:19" s="2" customFormat="1">
      <c r="A287" s="14">
        <v>312470</v>
      </c>
      <c r="B287" s="14">
        <v>247</v>
      </c>
      <c r="C287" s="15" t="s">
        <v>662</v>
      </c>
      <c r="D287" s="30">
        <v>266014.26988266001</v>
      </c>
      <c r="E287" s="30">
        <v>236847.031030357</v>
      </c>
      <c r="F287" s="30">
        <v>285887.01155019499</v>
      </c>
      <c r="G287" s="30">
        <v>241021.56</v>
      </c>
      <c r="H287" s="30">
        <v>322020.31</v>
      </c>
      <c r="I287" s="30">
        <v>235135.76</v>
      </c>
      <c r="J287" s="30">
        <v>268756.51</v>
      </c>
      <c r="K287" s="30">
        <v>282834.88</v>
      </c>
      <c r="L287" s="30">
        <v>225238.59</v>
      </c>
      <c r="M287" s="30">
        <v>245979.91</v>
      </c>
      <c r="N287" s="30">
        <v>252854.96</v>
      </c>
      <c r="O287" s="30">
        <v>249171.31800106101</v>
      </c>
      <c r="P287" s="31">
        <f t="shared" si="4"/>
        <v>3111762.1104642735</v>
      </c>
      <c r="R287" s="7"/>
      <c r="S287" s="7"/>
    </row>
    <row r="288" spans="1:19" s="2" customFormat="1">
      <c r="A288" s="14">
        <v>312480</v>
      </c>
      <c r="B288" s="14">
        <v>248</v>
      </c>
      <c r="C288" s="15" t="s">
        <v>509</v>
      </c>
      <c r="D288" s="30">
        <v>849545.70981116395</v>
      </c>
      <c r="E288" s="30">
        <v>744847.55508070195</v>
      </c>
      <c r="F288" s="30">
        <v>921898.59410149395</v>
      </c>
      <c r="G288" s="30">
        <v>758818.15</v>
      </c>
      <c r="H288" s="30">
        <v>1048135.9</v>
      </c>
      <c r="I288" s="30">
        <v>731421.28</v>
      </c>
      <c r="J288" s="30">
        <v>863188.45</v>
      </c>
      <c r="K288" s="30">
        <v>897596.46</v>
      </c>
      <c r="L288" s="30">
        <v>706735.18</v>
      </c>
      <c r="M288" s="30">
        <v>879957.78</v>
      </c>
      <c r="N288" s="30">
        <v>926809.12</v>
      </c>
      <c r="O288" s="30">
        <v>913313.520915373</v>
      </c>
      <c r="P288" s="31">
        <f t="shared" si="4"/>
        <v>10242267.699908732</v>
      </c>
      <c r="R288" s="7"/>
      <c r="S288" s="7"/>
    </row>
    <row r="289" spans="1:19" s="2" customFormat="1">
      <c r="A289" s="14">
        <v>312490</v>
      </c>
      <c r="B289" s="14">
        <v>249</v>
      </c>
      <c r="C289" s="15" t="s">
        <v>663</v>
      </c>
      <c r="D289" s="30">
        <v>435348.02558415302</v>
      </c>
      <c r="E289" s="30">
        <v>385157.20952195401</v>
      </c>
      <c r="F289" s="30">
        <v>463856.54733793199</v>
      </c>
      <c r="G289" s="30">
        <v>390478.78</v>
      </c>
      <c r="H289" s="30">
        <v>521865.4</v>
      </c>
      <c r="I289" s="30">
        <v>379429.31</v>
      </c>
      <c r="J289" s="30">
        <v>410504.41</v>
      </c>
      <c r="K289" s="30">
        <v>425215.25</v>
      </c>
      <c r="L289" s="30">
        <v>339361.61</v>
      </c>
      <c r="M289" s="30">
        <v>376063.64</v>
      </c>
      <c r="N289" s="30">
        <v>387570.99</v>
      </c>
      <c r="O289" s="30">
        <v>381872.61712874798</v>
      </c>
      <c r="P289" s="31">
        <f t="shared" si="4"/>
        <v>4896723.7895727865</v>
      </c>
      <c r="R289" s="7"/>
      <c r="S289" s="7"/>
    </row>
    <row r="290" spans="1:19" s="2" customFormat="1">
      <c r="A290" s="14">
        <v>312500</v>
      </c>
      <c r="B290" s="14">
        <v>250</v>
      </c>
      <c r="C290" s="15" t="s">
        <v>664</v>
      </c>
      <c r="D290" s="30">
        <v>211025.925547283</v>
      </c>
      <c r="E290" s="30">
        <v>184845.95824129699</v>
      </c>
      <c r="F290" s="30">
        <v>223876.35290456301</v>
      </c>
      <c r="G290" s="30">
        <v>189651.67</v>
      </c>
      <c r="H290" s="30">
        <v>251749.12</v>
      </c>
      <c r="I290" s="30">
        <v>183609.62</v>
      </c>
      <c r="J290" s="30">
        <v>208225.33</v>
      </c>
      <c r="K290" s="30">
        <v>219313.64</v>
      </c>
      <c r="L290" s="30">
        <v>174224.97</v>
      </c>
      <c r="M290" s="30">
        <v>195818.77</v>
      </c>
      <c r="N290" s="30">
        <v>202402.05</v>
      </c>
      <c r="O290" s="30">
        <v>199453.196246131</v>
      </c>
      <c r="P290" s="31">
        <f t="shared" si="4"/>
        <v>2444196.6029392742</v>
      </c>
      <c r="R290" s="7"/>
      <c r="S290" s="7"/>
    </row>
    <row r="291" spans="1:19" s="2" customFormat="1">
      <c r="A291" s="14">
        <v>312510</v>
      </c>
      <c r="B291" s="14">
        <v>251</v>
      </c>
      <c r="C291" s="15" t="s">
        <v>180</v>
      </c>
      <c r="D291" s="30">
        <v>25189828.260869499</v>
      </c>
      <c r="E291" s="30">
        <v>22054446.138132099</v>
      </c>
      <c r="F291" s="30">
        <v>26355128.192608699</v>
      </c>
      <c r="G291" s="30">
        <v>22101205.280000001</v>
      </c>
      <c r="H291" s="30">
        <v>29475090.579999998</v>
      </c>
      <c r="I291" s="30">
        <v>21360107.649999999</v>
      </c>
      <c r="J291" s="30">
        <v>24464315.25</v>
      </c>
      <c r="K291" s="30">
        <v>25382114.120000001</v>
      </c>
      <c r="L291" s="30">
        <v>20486540.510000002</v>
      </c>
      <c r="M291" s="30">
        <v>22377453.789999999</v>
      </c>
      <c r="N291" s="30">
        <v>22995654.559999999</v>
      </c>
      <c r="O291" s="30">
        <v>22655575.9467526</v>
      </c>
      <c r="P291" s="31">
        <f t="shared" si="4"/>
        <v>284897460.27836287</v>
      </c>
      <c r="R291" s="7"/>
      <c r="S291" s="7"/>
    </row>
    <row r="292" spans="1:19" s="2" customFormat="1">
      <c r="A292" s="14">
        <v>312520</v>
      </c>
      <c r="B292" s="14">
        <v>252</v>
      </c>
      <c r="C292" s="15" t="s">
        <v>181</v>
      </c>
      <c r="D292" s="30">
        <v>213630.245078735</v>
      </c>
      <c r="E292" s="30">
        <v>191580.25708678699</v>
      </c>
      <c r="F292" s="30">
        <v>233584.29338416201</v>
      </c>
      <c r="G292" s="30">
        <v>199983.44</v>
      </c>
      <c r="H292" s="30">
        <v>266108.06</v>
      </c>
      <c r="I292" s="30">
        <v>193656.01</v>
      </c>
      <c r="J292" s="30">
        <v>219572.15</v>
      </c>
      <c r="K292" s="30">
        <v>230559.12</v>
      </c>
      <c r="L292" s="30">
        <v>183691.69</v>
      </c>
      <c r="M292" s="30">
        <v>192123.62</v>
      </c>
      <c r="N292" s="30">
        <v>195738.53</v>
      </c>
      <c r="O292" s="30">
        <v>192880.90046938401</v>
      </c>
      <c r="P292" s="31">
        <f t="shared" si="4"/>
        <v>2513108.316019068</v>
      </c>
      <c r="R292" s="7"/>
      <c r="S292" s="7"/>
    </row>
    <row r="293" spans="1:19" s="2" customFormat="1">
      <c r="A293" s="14">
        <v>312530</v>
      </c>
      <c r="B293" s="14">
        <v>253</v>
      </c>
      <c r="C293" s="15" t="s">
        <v>182</v>
      </c>
      <c r="D293" s="30">
        <v>182742.09461301699</v>
      </c>
      <c r="E293" s="30">
        <v>163252.13457968799</v>
      </c>
      <c r="F293" s="30">
        <v>219869.30819012801</v>
      </c>
      <c r="G293" s="30">
        <v>189418.06</v>
      </c>
      <c r="H293" s="30">
        <v>254525.2</v>
      </c>
      <c r="I293" s="30">
        <v>185348.16</v>
      </c>
      <c r="J293" s="30">
        <v>211008.97</v>
      </c>
      <c r="K293" s="30">
        <v>222550.09</v>
      </c>
      <c r="L293" s="30">
        <v>176647.41</v>
      </c>
      <c r="M293" s="30">
        <v>184430.36</v>
      </c>
      <c r="N293" s="30">
        <v>187838.76</v>
      </c>
      <c r="O293" s="30">
        <v>185101.51763771899</v>
      </c>
      <c r="P293" s="31">
        <f t="shared" si="4"/>
        <v>2362732.0650205514</v>
      </c>
      <c r="R293" s="7"/>
      <c r="S293" s="7"/>
    </row>
    <row r="294" spans="1:19" s="2" customFormat="1">
      <c r="A294" s="14">
        <v>312540</v>
      </c>
      <c r="B294" s="14">
        <v>254</v>
      </c>
      <c r="C294" s="15" t="s">
        <v>665</v>
      </c>
      <c r="D294" s="30">
        <v>270166.37733939901</v>
      </c>
      <c r="E294" s="30">
        <v>238763.73870570399</v>
      </c>
      <c r="F294" s="30">
        <v>289048.473260545</v>
      </c>
      <c r="G294" s="30">
        <v>244309.15</v>
      </c>
      <c r="H294" s="30">
        <v>325244.99</v>
      </c>
      <c r="I294" s="30">
        <v>237271.29</v>
      </c>
      <c r="J294" s="30">
        <v>273624.07</v>
      </c>
      <c r="K294" s="30">
        <v>291005.34999999998</v>
      </c>
      <c r="L294" s="30">
        <v>229862.17</v>
      </c>
      <c r="M294" s="30">
        <v>251012.57</v>
      </c>
      <c r="N294" s="30">
        <v>257991.67</v>
      </c>
      <c r="O294" s="30">
        <v>254233.52507111101</v>
      </c>
      <c r="P294" s="31">
        <f t="shared" si="4"/>
        <v>3162533.3743767589</v>
      </c>
      <c r="R294" s="7"/>
      <c r="S294" s="7"/>
    </row>
    <row r="295" spans="1:19" s="2" customFormat="1">
      <c r="A295" s="14">
        <v>312550</v>
      </c>
      <c r="B295" s="14">
        <v>255</v>
      </c>
      <c r="C295" s="15" t="s">
        <v>666</v>
      </c>
      <c r="D295" s="30">
        <v>286892.60574019502</v>
      </c>
      <c r="E295" s="30">
        <v>251512.747190995</v>
      </c>
      <c r="F295" s="30">
        <v>303380.17183869297</v>
      </c>
      <c r="G295" s="30">
        <v>257022.78</v>
      </c>
      <c r="H295" s="30">
        <v>342702.85</v>
      </c>
      <c r="I295" s="30">
        <v>250551.03</v>
      </c>
      <c r="J295" s="30">
        <v>262058.16</v>
      </c>
      <c r="K295" s="30">
        <v>272344.43</v>
      </c>
      <c r="L295" s="30">
        <v>214873.31</v>
      </c>
      <c r="M295" s="30">
        <v>234349.06</v>
      </c>
      <c r="N295" s="30">
        <v>240778.69</v>
      </c>
      <c r="O295" s="30">
        <v>237212.94998263399</v>
      </c>
      <c r="P295" s="31">
        <f t="shared" si="4"/>
        <v>3153678.784752517</v>
      </c>
      <c r="R295" s="7"/>
      <c r="S295" s="7"/>
    </row>
    <row r="296" spans="1:19" s="2" customFormat="1">
      <c r="A296" s="14">
        <v>312560</v>
      </c>
      <c r="B296" s="14">
        <v>256</v>
      </c>
      <c r="C296" s="15" t="s">
        <v>183</v>
      </c>
      <c r="D296" s="30">
        <v>263743.06697296997</v>
      </c>
      <c r="E296" s="30">
        <v>229651.027600131</v>
      </c>
      <c r="F296" s="30">
        <v>278184.80165083503</v>
      </c>
      <c r="G296" s="30">
        <v>235502.18</v>
      </c>
      <c r="H296" s="30">
        <v>312120.88</v>
      </c>
      <c r="I296" s="30">
        <v>227778.8</v>
      </c>
      <c r="J296" s="30">
        <v>265225.59999999998</v>
      </c>
      <c r="K296" s="30">
        <v>282518.90999999997</v>
      </c>
      <c r="L296" s="30">
        <v>223344.2</v>
      </c>
      <c r="M296" s="30">
        <v>243987.88</v>
      </c>
      <c r="N296" s="30">
        <v>250791.78</v>
      </c>
      <c r="O296" s="30">
        <v>247136.674180203</v>
      </c>
      <c r="P296" s="31">
        <f t="shared" si="4"/>
        <v>3059985.8004041384</v>
      </c>
      <c r="R296" s="7"/>
      <c r="S296" s="7"/>
    </row>
    <row r="297" spans="1:19" s="2" customFormat="1">
      <c r="A297" s="14">
        <v>312570</v>
      </c>
      <c r="B297" s="14">
        <v>257</v>
      </c>
      <c r="C297" s="15" t="s">
        <v>667</v>
      </c>
      <c r="D297" s="30">
        <v>585767.51392936497</v>
      </c>
      <c r="E297" s="30">
        <v>518636.97867423203</v>
      </c>
      <c r="F297" s="30">
        <v>621484.58749031101</v>
      </c>
      <c r="G297" s="30">
        <v>522396.32</v>
      </c>
      <c r="H297" s="30">
        <v>696232.93</v>
      </c>
      <c r="I297" s="30">
        <v>508605.44</v>
      </c>
      <c r="J297" s="30">
        <v>577435.73</v>
      </c>
      <c r="K297" s="30">
        <v>600837.65</v>
      </c>
      <c r="L297" s="30">
        <v>483018.94</v>
      </c>
      <c r="M297" s="30">
        <v>541624.66</v>
      </c>
      <c r="N297" s="30">
        <v>559533.16</v>
      </c>
      <c r="O297" s="30">
        <v>551346.37186801794</v>
      </c>
      <c r="P297" s="31">
        <f t="shared" si="4"/>
        <v>6766920.2819619272</v>
      </c>
      <c r="R297" s="7"/>
      <c r="S297" s="7"/>
    </row>
    <row r="298" spans="1:19" s="2" customFormat="1">
      <c r="A298" s="14">
        <v>312580</v>
      </c>
      <c r="B298" s="14">
        <v>258</v>
      </c>
      <c r="C298" s="15" t="s">
        <v>184</v>
      </c>
      <c r="D298" s="30">
        <v>188185.271509969</v>
      </c>
      <c r="E298" s="30">
        <v>165877.95382680499</v>
      </c>
      <c r="F298" s="30">
        <v>198081.82738598</v>
      </c>
      <c r="G298" s="30">
        <v>166702.34</v>
      </c>
      <c r="H298" s="30">
        <v>223411.78</v>
      </c>
      <c r="I298" s="30">
        <v>163018.9</v>
      </c>
      <c r="J298" s="30">
        <v>190531.7</v>
      </c>
      <c r="K298" s="30">
        <v>202382.77</v>
      </c>
      <c r="L298" s="30">
        <v>160544.65</v>
      </c>
      <c r="M298" s="30">
        <v>175384.75</v>
      </c>
      <c r="N298" s="30">
        <v>180277.65</v>
      </c>
      <c r="O298" s="30">
        <v>177649.619351881</v>
      </c>
      <c r="P298" s="31">
        <f t="shared" si="4"/>
        <v>2192049.2120746346</v>
      </c>
      <c r="R298" s="7"/>
      <c r="S298" s="7"/>
    </row>
    <row r="299" spans="1:19" s="2" customFormat="1">
      <c r="A299" s="14">
        <v>312590</v>
      </c>
      <c r="B299" s="14">
        <v>259</v>
      </c>
      <c r="C299" s="15" t="s">
        <v>185</v>
      </c>
      <c r="D299" s="30">
        <v>346655.61470561899</v>
      </c>
      <c r="E299" s="30">
        <v>306549.78228094999</v>
      </c>
      <c r="F299" s="30">
        <v>363237.72885530599</v>
      </c>
      <c r="G299" s="30">
        <v>306094.96999999997</v>
      </c>
      <c r="H299" s="30">
        <v>404481.31</v>
      </c>
      <c r="I299" s="30">
        <v>294884.45</v>
      </c>
      <c r="J299" s="30">
        <v>334113.84000000003</v>
      </c>
      <c r="K299" s="30">
        <v>349731.65</v>
      </c>
      <c r="L299" s="30">
        <v>279600</v>
      </c>
      <c r="M299" s="30">
        <v>305066.11</v>
      </c>
      <c r="N299" s="30">
        <v>313252.84999999998</v>
      </c>
      <c r="O299" s="30">
        <v>308505.13076303899</v>
      </c>
      <c r="P299" s="31">
        <f t="shared" si="4"/>
        <v>3912173.4366049138</v>
      </c>
      <c r="R299" s="7"/>
      <c r="S299" s="7"/>
    </row>
    <row r="300" spans="1:19" s="2" customFormat="1">
      <c r="A300" s="14">
        <v>312595</v>
      </c>
      <c r="B300" s="14">
        <v>734</v>
      </c>
      <c r="C300" s="15" t="s">
        <v>186</v>
      </c>
      <c r="D300" s="30">
        <v>386739.533621724</v>
      </c>
      <c r="E300" s="30">
        <v>341373.11776474002</v>
      </c>
      <c r="F300" s="30">
        <v>413012.75571621198</v>
      </c>
      <c r="G300" s="30">
        <v>348410.16</v>
      </c>
      <c r="H300" s="30">
        <v>465868.79</v>
      </c>
      <c r="I300" s="30">
        <v>339200.03</v>
      </c>
      <c r="J300" s="30">
        <v>388957.55</v>
      </c>
      <c r="K300" s="30">
        <v>411055.15</v>
      </c>
      <c r="L300" s="30">
        <v>326206.46999999997</v>
      </c>
      <c r="M300" s="30">
        <v>356204.68</v>
      </c>
      <c r="N300" s="30">
        <v>366104</v>
      </c>
      <c r="O300" s="30">
        <v>360773.88738064701</v>
      </c>
      <c r="P300" s="31">
        <f t="shared" si="4"/>
        <v>4503906.1244833227</v>
      </c>
      <c r="R300" s="7"/>
      <c r="S300" s="7"/>
    </row>
    <row r="301" spans="1:19" s="2" customFormat="1">
      <c r="A301" s="14">
        <v>312600</v>
      </c>
      <c r="B301" s="14">
        <v>260</v>
      </c>
      <c r="C301" s="15" t="s">
        <v>187</v>
      </c>
      <c r="D301" s="30">
        <v>417465.204015447</v>
      </c>
      <c r="E301" s="30">
        <v>371494.13794685202</v>
      </c>
      <c r="F301" s="30">
        <v>446356.72533998202</v>
      </c>
      <c r="G301" s="30">
        <v>366202.46</v>
      </c>
      <c r="H301" s="30">
        <v>484750.29</v>
      </c>
      <c r="I301" s="30">
        <v>353404.11</v>
      </c>
      <c r="J301" s="30">
        <v>403590.33</v>
      </c>
      <c r="K301" s="30">
        <v>420343.22</v>
      </c>
      <c r="L301" s="30">
        <v>338052.45</v>
      </c>
      <c r="M301" s="30">
        <v>369216.93</v>
      </c>
      <c r="N301" s="30">
        <v>379451.96</v>
      </c>
      <c r="O301" s="30">
        <v>373880.53479400498</v>
      </c>
      <c r="P301" s="31">
        <f t="shared" si="4"/>
        <v>4724208.3520962866</v>
      </c>
      <c r="R301" s="7"/>
      <c r="S301" s="7"/>
    </row>
    <row r="302" spans="1:19" s="2" customFormat="1">
      <c r="A302" s="14">
        <v>312610</v>
      </c>
      <c r="B302" s="14">
        <v>261</v>
      </c>
      <c r="C302" s="15" t="s">
        <v>188</v>
      </c>
      <c r="D302" s="30">
        <v>2329573.82642671</v>
      </c>
      <c r="E302" s="30">
        <v>2050787.5885107899</v>
      </c>
      <c r="F302" s="30">
        <v>2473033.16683417</v>
      </c>
      <c r="G302" s="30">
        <v>2080510.58</v>
      </c>
      <c r="H302" s="30">
        <v>2781056.83</v>
      </c>
      <c r="I302" s="30">
        <v>2021114.89</v>
      </c>
      <c r="J302" s="30">
        <v>2314754.1800000002</v>
      </c>
      <c r="K302" s="30">
        <v>2384360.52</v>
      </c>
      <c r="L302" s="30">
        <v>1938672.81</v>
      </c>
      <c r="M302" s="30">
        <v>2117892.15</v>
      </c>
      <c r="N302" s="30">
        <v>2177001</v>
      </c>
      <c r="O302" s="30">
        <v>2145282.9871232901</v>
      </c>
      <c r="P302" s="31">
        <f t="shared" si="4"/>
        <v>26814040.528894961</v>
      </c>
      <c r="R302" s="7"/>
      <c r="S302" s="7"/>
    </row>
    <row r="303" spans="1:19" s="2" customFormat="1">
      <c r="A303" s="14">
        <v>312620</v>
      </c>
      <c r="B303" s="14">
        <v>262</v>
      </c>
      <c r="C303" s="15" t="s">
        <v>189</v>
      </c>
      <c r="D303" s="30">
        <v>837740.66659423604</v>
      </c>
      <c r="E303" s="30">
        <v>799355.34108179295</v>
      </c>
      <c r="F303" s="30">
        <v>962550.57118501002</v>
      </c>
      <c r="G303" s="30">
        <v>808234.05</v>
      </c>
      <c r="H303" s="30">
        <v>1078938.58</v>
      </c>
      <c r="I303" s="30">
        <v>786524.23</v>
      </c>
      <c r="J303" s="30">
        <v>893440.48</v>
      </c>
      <c r="K303" s="30">
        <v>926513.75</v>
      </c>
      <c r="L303" s="30">
        <v>747030.9</v>
      </c>
      <c r="M303" s="30">
        <v>815983.94</v>
      </c>
      <c r="N303" s="30">
        <v>838767.9</v>
      </c>
      <c r="O303" s="30">
        <v>826540.50094379205</v>
      </c>
      <c r="P303" s="31">
        <f t="shared" si="4"/>
        <v>10321620.909804832</v>
      </c>
      <c r="R303" s="7"/>
      <c r="S303" s="7"/>
    </row>
    <row r="304" spans="1:19" s="2" customFormat="1">
      <c r="A304" s="14">
        <v>312630</v>
      </c>
      <c r="B304" s="14">
        <v>263</v>
      </c>
      <c r="C304" s="15" t="s">
        <v>474</v>
      </c>
      <c r="D304" s="30">
        <v>230106.548510361</v>
      </c>
      <c r="E304" s="30">
        <v>201707.90544795</v>
      </c>
      <c r="F304" s="30">
        <v>242002.78699621899</v>
      </c>
      <c r="G304" s="30">
        <v>202909.12</v>
      </c>
      <c r="H304" s="30">
        <v>271231.65999999997</v>
      </c>
      <c r="I304" s="30">
        <v>196939.96</v>
      </c>
      <c r="J304" s="30">
        <v>228524.33</v>
      </c>
      <c r="K304" s="30">
        <v>236642.68</v>
      </c>
      <c r="L304" s="30">
        <v>191740.34</v>
      </c>
      <c r="M304" s="30">
        <v>209469.76</v>
      </c>
      <c r="N304" s="30">
        <v>215321.73</v>
      </c>
      <c r="O304" s="30">
        <v>212186.19788823801</v>
      </c>
      <c r="P304" s="31">
        <f t="shared" si="4"/>
        <v>2638783.0188427679</v>
      </c>
      <c r="R304" s="7"/>
      <c r="S304" s="7"/>
    </row>
    <row r="305" spans="1:19" s="2" customFormat="1">
      <c r="A305" s="14">
        <v>312640</v>
      </c>
      <c r="B305" s="14">
        <v>264</v>
      </c>
      <c r="C305" s="15" t="s">
        <v>475</v>
      </c>
      <c r="D305" s="30">
        <v>250289.228481522</v>
      </c>
      <c r="E305" s="30">
        <v>222174.275143846</v>
      </c>
      <c r="F305" s="30">
        <v>269251.80112035503</v>
      </c>
      <c r="G305" s="30">
        <v>229722.33</v>
      </c>
      <c r="H305" s="30">
        <v>303194.96999999997</v>
      </c>
      <c r="I305" s="30">
        <v>220498.54</v>
      </c>
      <c r="J305" s="30">
        <v>250440.79</v>
      </c>
      <c r="K305" s="30">
        <v>264208.15999999997</v>
      </c>
      <c r="L305" s="30">
        <v>209644.5</v>
      </c>
      <c r="M305" s="30">
        <v>220431.91</v>
      </c>
      <c r="N305" s="30">
        <v>224794.78</v>
      </c>
      <c r="O305" s="30">
        <v>221489.994637939</v>
      </c>
      <c r="P305" s="31">
        <f t="shared" si="4"/>
        <v>2886141.2793836617</v>
      </c>
      <c r="R305" s="7"/>
      <c r="S305" s="7"/>
    </row>
    <row r="306" spans="1:19" s="2" customFormat="1">
      <c r="A306" s="14">
        <v>312650</v>
      </c>
      <c r="B306" s="14">
        <v>265</v>
      </c>
      <c r="C306" s="15" t="s">
        <v>668</v>
      </c>
      <c r="D306" s="30">
        <v>245698.505196919</v>
      </c>
      <c r="E306" s="30">
        <v>215840.48550317599</v>
      </c>
      <c r="F306" s="30">
        <v>261456.53743869599</v>
      </c>
      <c r="G306" s="30">
        <v>221658.09</v>
      </c>
      <c r="H306" s="30">
        <v>296295.28000000003</v>
      </c>
      <c r="I306" s="30">
        <v>216681.2</v>
      </c>
      <c r="J306" s="30">
        <v>240997.02</v>
      </c>
      <c r="K306" s="30">
        <v>253728.34</v>
      </c>
      <c r="L306" s="30">
        <v>200704.86</v>
      </c>
      <c r="M306" s="30">
        <v>219245.08</v>
      </c>
      <c r="N306" s="30">
        <v>225335.73</v>
      </c>
      <c r="O306" s="30">
        <v>222048.56771267601</v>
      </c>
      <c r="P306" s="31">
        <f t="shared" si="4"/>
        <v>2819689.6958514666</v>
      </c>
      <c r="R306" s="7"/>
      <c r="S306" s="7"/>
    </row>
    <row r="307" spans="1:19" s="2" customFormat="1">
      <c r="A307" s="14">
        <v>312660</v>
      </c>
      <c r="B307" s="14">
        <v>266</v>
      </c>
      <c r="C307" s="15" t="s">
        <v>190</v>
      </c>
      <c r="D307" s="30">
        <v>363090.59768373898</v>
      </c>
      <c r="E307" s="30">
        <v>321292.19468679599</v>
      </c>
      <c r="F307" s="30">
        <v>384513.92142504302</v>
      </c>
      <c r="G307" s="30">
        <v>323878.36</v>
      </c>
      <c r="H307" s="30">
        <v>430478.4</v>
      </c>
      <c r="I307" s="30">
        <v>313079.76</v>
      </c>
      <c r="J307" s="30">
        <v>356290.11</v>
      </c>
      <c r="K307" s="30">
        <v>376953.82</v>
      </c>
      <c r="L307" s="30">
        <v>298440.84000000003</v>
      </c>
      <c r="M307" s="30">
        <v>317257.39</v>
      </c>
      <c r="N307" s="30">
        <v>324171.09999999998</v>
      </c>
      <c r="O307" s="30">
        <v>319333.91954394401</v>
      </c>
      <c r="P307" s="31">
        <f t="shared" si="4"/>
        <v>4128780.4133395213</v>
      </c>
      <c r="R307" s="7"/>
      <c r="S307" s="7"/>
    </row>
    <row r="308" spans="1:19" s="2" customFormat="1">
      <c r="A308" s="14">
        <v>312670</v>
      </c>
      <c r="B308" s="14">
        <v>267</v>
      </c>
      <c r="C308" s="15" t="s">
        <v>669</v>
      </c>
      <c r="D308" s="30">
        <v>631250.81140406197</v>
      </c>
      <c r="E308" s="30">
        <v>559924.99819018599</v>
      </c>
      <c r="F308" s="30">
        <v>676705.41784057103</v>
      </c>
      <c r="G308" s="30">
        <v>569035.94999999995</v>
      </c>
      <c r="H308" s="30">
        <v>763643.7</v>
      </c>
      <c r="I308" s="30">
        <v>555173.14</v>
      </c>
      <c r="J308" s="30">
        <v>632042.13</v>
      </c>
      <c r="K308" s="30">
        <v>665945.96</v>
      </c>
      <c r="L308" s="30">
        <v>529036.28</v>
      </c>
      <c r="M308" s="30">
        <v>577914.23</v>
      </c>
      <c r="N308" s="30">
        <v>594006.06999999995</v>
      </c>
      <c r="O308" s="30">
        <v>585347.00275535602</v>
      </c>
      <c r="P308" s="31">
        <f t="shared" si="4"/>
        <v>7340025.6901901765</v>
      </c>
      <c r="R308" s="7"/>
      <c r="S308" s="7"/>
    </row>
    <row r="309" spans="1:19" s="2" customFormat="1">
      <c r="A309" s="14">
        <v>312675</v>
      </c>
      <c r="B309" s="14">
        <v>790</v>
      </c>
      <c r="C309" s="15" t="s">
        <v>670</v>
      </c>
      <c r="D309" s="30">
        <v>329774.07384520298</v>
      </c>
      <c r="E309" s="30">
        <v>295844.48285269301</v>
      </c>
      <c r="F309" s="30">
        <v>354559.353387649</v>
      </c>
      <c r="G309" s="30">
        <v>297665.28000000003</v>
      </c>
      <c r="H309" s="30">
        <v>395725.41</v>
      </c>
      <c r="I309" s="30">
        <v>286776.51</v>
      </c>
      <c r="J309" s="30">
        <v>330617.51</v>
      </c>
      <c r="K309" s="30">
        <v>347957.32</v>
      </c>
      <c r="L309" s="30">
        <v>277027.53999999998</v>
      </c>
      <c r="M309" s="30">
        <v>302594.01</v>
      </c>
      <c r="N309" s="30">
        <v>311005.08</v>
      </c>
      <c r="O309" s="30">
        <v>306451.35996468301</v>
      </c>
      <c r="P309" s="31">
        <f t="shared" si="4"/>
        <v>3835997.9300502283</v>
      </c>
      <c r="R309" s="7"/>
      <c r="S309" s="7"/>
    </row>
    <row r="310" spans="1:19" s="2" customFormat="1">
      <c r="A310" s="14">
        <v>312680</v>
      </c>
      <c r="B310" s="14">
        <v>268</v>
      </c>
      <c r="C310" s="15" t="s">
        <v>191</v>
      </c>
      <c r="D310" s="30">
        <v>268731.01924366702</v>
      </c>
      <c r="E310" s="30">
        <v>235640.29141094099</v>
      </c>
      <c r="F310" s="30">
        <v>283987.23582015198</v>
      </c>
      <c r="G310" s="30">
        <v>242632.07</v>
      </c>
      <c r="H310" s="30">
        <v>318034.18</v>
      </c>
      <c r="I310" s="30">
        <v>231136.96</v>
      </c>
      <c r="J310" s="30">
        <v>263416.33</v>
      </c>
      <c r="K310" s="30">
        <v>277585.19</v>
      </c>
      <c r="L310" s="30">
        <v>220813.76</v>
      </c>
      <c r="M310" s="30">
        <v>241035.75</v>
      </c>
      <c r="N310" s="30">
        <v>247591.48</v>
      </c>
      <c r="O310" s="30">
        <v>243887.59634201301</v>
      </c>
      <c r="P310" s="31">
        <f t="shared" si="4"/>
        <v>3074491.8628167729</v>
      </c>
      <c r="R310" s="7"/>
      <c r="S310" s="7"/>
    </row>
    <row r="311" spans="1:19" s="2" customFormat="1">
      <c r="A311" s="14">
        <v>312690</v>
      </c>
      <c r="B311" s="14">
        <v>269</v>
      </c>
      <c r="C311" s="15" t="s">
        <v>671</v>
      </c>
      <c r="D311" s="30">
        <v>334765.70153359202</v>
      </c>
      <c r="E311" s="30">
        <v>296604.28804831603</v>
      </c>
      <c r="F311" s="30">
        <v>358566.30747772398</v>
      </c>
      <c r="G311" s="30">
        <v>301792.52</v>
      </c>
      <c r="H311" s="30">
        <v>403808.56</v>
      </c>
      <c r="I311" s="30">
        <v>293284.42</v>
      </c>
      <c r="J311" s="30">
        <v>332798.02</v>
      </c>
      <c r="K311" s="30">
        <v>346506.98</v>
      </c>
      <c r="L311" s="30">
        <v>278322.84000000003</v>
      </c>
      <c r="M311" s="30">
        <v>304047.01</v>
      </c>
      <c r="N311" s="30">
        <v>312523.40000000002</v>
      </c>
      <c r="O311" s="30">
        <v>307968.75394988398</v>
      </c>
      <c r="P311" s="31">
        <f t="shared" si="4"/>
        <v>3870988.8010095162</v>
      </c>
      <c r="R311" s="7"/>
      <c r="S311" s="7"/>
    </row>
    <row r="312" spans="1:19" s="2" customFormat="1">
      <c r="A312" s="14">
        <v>312695</v>
      </c>
      <c r="B312" s="14">
        <v>791</v>
      </c>
      <c r="C312" s="15" t="s">
        <v>192</v>
      </c>
      <c r="D312" s="30">
        <v>157337.284453656</v>
      </c>
      <c r="E312" s="30">
        <v>134792.86405344299</v>
      </c>
      <c r="F312" s="30">
        <v>163291.72171868299</v>
      </c>
      <c r="G312" s="30">
        <v>138305.01999999999</v>
      </c>
      <c r="H312" s="30">
        <v>185068.62</v>
      </c>
      <c r="I312" s="30">
        <v>135360.06</v>
      </c>
      <c r="J312" s="30">
        <v>158477.75</v>
      </c>
      <c r="K312" s="30">
        <v>169324.33</v>
      </c>
      <c r="L312" s="30">
        <v>133626.79</v>
      </c>
      <c r="M312" s="30">
        <v>145955.04</v>
      </c>
      <c r="N312" s="30">
        <v>150001.54</v>
      </c>
      <c r="O312" s="30">
        <v>147839.89050607101</v>
      </c>
      <c r="P312" s="31">
        <f t="shared" si="4"/>
        <v>1819380.9107318532</v>
      </c>
      <c r="R312" s="7"/>
      <c r="S312" s="7"/>
    </row>
    <row r="313" spans="1:19" s="2" customFormat="1">
      <c r="A313" s="14">
        <v>312700</v>
      </c>
      <c r="B313" s="14">
        <v>270</v>
      </c>
      <c r="C313" s="15" t="s">
        <v>193</v>
      </c>
      <c r="D313" s="30">
        <v>3395770.2428383301</v>
      </c>
      <c r="E313" s="30">
        <v>2806691.1731768898</v>
      </c>
      <c r="F313" s="30">
        <v>3773309.1070023002</v>
      </c>
      <c r="G313" s="30">
        <v>3784828.87</v>
      </c>
      <c r="H313" s="30">
        <v>4705002.96</v>
      </c>
      <c r="I313" s="30">
        <v>3317220.71</v>
      </c>
      <c r="J313" s="30">
        <v>3571873.74</v>
      </c>
      <c r="K313" s="30">
        <v>3619240.92</v>
      </c>
      <c r="L313" s="30">
        <v>2971547.87</v>
      </c>
      <c r="M313" s="30">
        <v>3236842.01</v>
      </c>
      <c r="N313" s="30">
        <v>3316762.85</v>
      </c>
      <c r="O313" s="30">
        <v>3262413.9177135602</v>
      </c>
      <c r="P313" s="31">
        <f t="shared" si="4"/>
        <v>41761504.370731086</v>
      </c>
      <c r="R313" s="7"/>
      <c r="S313" s="7"/>
    </row>
    <row r="314" spans="1:19" s="2" customFormat="1">
      <c r="A314" s="14">
        <v>312705</v>
      </c>
      <c r="B314" s="14">
        <v>468</v>
      </c>
      <c r="C314" s="15" t="s">
        <v>522</v>
      </c>
      <c r="D314" s="30">
        <v>189407.783872776</v>
      </c>
      <c r="E314" s="30">
        <v>166858.45895875501</v>
      </c>
      <c r="F314" s="30">
        <v>203681.15496304</v>
      </c>
      <c r="G314" s="30">
        <v>174493.78</v>
      </c>
      <c r="H314" s="30">
        <v>230330.12</v>
      </c>
      <c r="I314" s="30">
        <v>167844.38</v>
      </c>
      <c r="J314" s="30">
        <v>189317.29</v>
      </c>
      <c r="K314" s="30">
        <v>200019.99</v>
      </c>
      <c r="L314" s="30">
        <v>158254.69</v>
      </c>
      <c r="M314" s="30">
        <v>172878.93</v>
      </c>
      <c r="N314" s="30">
        <v>177690.74</v>
      </c>
      <c r="O314" s="30">
        <v>175095.444773364</v>
      </c>
      <c r="P314" s="31">
        <f t="shared" si="4"/>
        <v>2205872.762567935</v>
      </c>
      <c r="R314" s="7"/>
      <c r="S314" s="7"/>
    </row>
    <row r="315" spans="1:19" s="2" customFormat="1">
      <c r="A315" s="14">
        <v>312707</v>
      </c>
      <c r="B315" s="14">
        <v>792</v>
      </c>
      <c r="C315" s="15" t="s">
        <v>476</v>
      </c>
      <c r="D315" s="30">
        <v>195296.25943353301</v>
      </c>
      <c r="E315" s="30">
        <v>174347.31966640599</v>
      </c>
      <c r="F315" s="30">
        <v>211154.73237888201</v>
      </c>
      <c r="G315" s="30">
        <v>179222.77</v>
      </c>
      <c r="H315" s="30">
        <v>239311.79</v>
      </c>
      <c r="I315" s="30">
        <v>175031.6</v>
      </c>
      <c r="J315" s="30">
        <v>198783.87</v>
      </c>
      <c r="K315" s="30">
        <v>211038.7</v>
      </c>
      <c r="L315" s="30">
        <v>166411.38</v>
      </c>
      <c r="M315" s="30">
        <v>173242.98</v>
      </c>
      <c r="N315" s="30">
        <v>176318.48</v>
      </c>
      <c r="O315" s="30">
        <v>173744.81512484499</v>
      </c>
      <c r="P315" s="31">
        <f t="shared" si="4"/>
        <v>2273904.6966036661</v>
      </c>
      <c r="R315" s="7"/>
      <c r="S315" s="7"/>
    </row>
    <row r="316" spans="1:19" s="2" customFormat="1">
      <c r="A316" s="14">
        <v>312710</v>
      </c>
      <c r="B316" s="14">
        <v>271</v>
      </c>
      <c r="C316" s="15" t="s">
        <v>194</v>
      </c>
      <c r="D316" s="30">
        <v>4849003.8499297798</v>
      </c>
      <c r="E316" s="30">
        <v>4211651.0766284401</v>
      </c>
      <c r="F316" s="30">
        <v>5023696.2413756102</v>
      </c>
      <c r="G316" s="30">
        <v>4322256.33</v>
      </c>
      <c r="H316" s="30">
        <v>5709624.7400000002</v>
      </c>
      <c r="I316" s="30">
        <v>4106303.64</v>
      </c>
      <c r="J316" s="30">
        <v>4671611.0599999996</v>
      </c>
      <c r="K316" s="30">
        <v>4809634.29</v>
      </c>
      <c r="L316" s="30">
        <v>3909831.81</v>
      </c>
      <c r="M316" s="30">
        <v>4274794.13</v>
      </c>
      <c r="N316" s="30">
        <v>4393275.17</v>
      </c>
      <c r="O316" s="30">
        <v>4328061.6748475796</v>
      </c>
      <c r="P316" s="31">
        <f t="shared" si="4"/>
        <v>54609744.012781419</v>
      </c>
      <c r="R316" s="7"/>
      <c r="S316" s="7"/>
    </row>
    <row r="317" spans="1:19" s="2" customFormat="1">
      <c r="A317" s="14">
        <v>312720</v>
      </c>
      <c r="B317" s="14">
        <v>272</v>
      </c>
      <c r="C317" s="15" t="s">
        <v>672</v>
      </c>
      <c r="D317" s="30">
        <v>271067.56189282198</v>
      </c>
      <c r="E317" s="30">
        <v>231399.62639865899</v>
      </c>
      <c r="F317" s="30">
        <v>277321.97803612502</v>
      </c>
      <c r="G317" s="30">
        <v>234150.02</v>
      </c>
      <c r="H317" s="30">
        <v>310485.83</v>
      </c>
      <c r="I317" s="30">
        <v>225932.88</v>
      </c>
      <c r="J317" s="30">
        <v>265817.62</v>
      </c>
      <c r="K317" s="30">
        <v>281884.88</v>
      </c>
      <c r="L317" s="30">
        <v>224425.75</v>
      </c>
      <c r="M317" s="30">
        <v>250482.45</v>
      </c>
      <c r="N317" s="30">
        <v>258457.87</v>
      </c>
      <c r="O317" s="30">
        <v>254611.177916182</v>
      </c>
      <c r="P317" s="31">
        <f t="shared" si="4"/>
        <v>3086037.6442437884</v>
      </c>
      <c r="R317" s="7"/>
      <c r="S317" s="7"/>
    </row>
    <row r="318" spans="1:19" s="2" customFormat="1">
      <c r="A318" s="14">
        <v>312730</v>
      </c>
      <c r="B318" s="14">
        <v>273</v>
      </c>
      <c r="C318" s="15" t="s">
        <v>673</v>
      </c>
      <c r="D318" s="30">
        <v>304303.59393438301</v>
      </c>
      <c r="E318" s="30">
        <v>268838.79553323402</v>
      </c>
      <c r="F318" s="30">
        <v>323332.03566536098</v>
      </c>
      <c r="G318" s="30">
        <v>271235.65999999997</v>
      </c>
      <c r="H318" s="30">
        <v>362526.46</v>
      </c>
      <c r="I318" s="30">
        <v>263486.87</v>
      </c>
      <c r="J318" s="30">
        <v>300279.42</v>
      </c>
      <c r="K318" s="30">
        <v>316434.27</v>
      </c>
      <c r="L318" s="30">
        <v>251494</v>
      </c>
      <c r="M318" s="30">
        <v>274662.93</v>
      </c>
      <c r="N318" s="30">
        <v>282258.90000000002</v>
      </c>
      <c r="O318" s="30">
        <v>278107.36430706299</v>
      </c>
      <c r="P318" s="31">
        <f t="shared" si="4"/>
        <v>3496960.2994400412</v>
      </c>
      <c r="R318" s="7"/>
      <c r="S318" s="7"/>
    </row>
    <row r="319" spans="1:19" s="2" customFormat="1">
      <c r="A319" s="14">
        <v>312733</v>
      </c>
      <c r="B319" s="14">
        <v>793</v>
      </c>
      <c r="C319" s="15" t="s">
        <v>195</v>
      </c>
      <c r="D319" s="30">
        <v>303449.17102418398</v>
      </c>
      <c r="E319" s="30">
        <v>264232.30708619801</v>
      </c>
      <c r="F319" s="30">
        <v>320076.68120139098</v>
      </c>
      <c r="G319" s="30">
        <v>270966.59999999998</v>
      </c>
      <c r="H319" s="30">
        <v>362401.77</v>
      </c>
      <c r="I319" s="30">
        <v>264968.48</v>
      </c>
      <c r="J319" s="30">
        <v>314760.06</v>
      </c>
      <c r="K319" s="30">
        <v>337067.34</v>
      </c>
      <c r="L319" s="30">
        <v>266284.01</v>
      </c>
      <c r="M319" s="30">
        <v>290739.40000000002</v>
      </c>
      <c r="N319" s="30">
        <v>298828.94</v>
      </c>
      <c r="O319" s="30">
        <v>294464.32079373102</v>
      </c>
      <c r="P319" s="31">
        <f t="shared" si="4"/>
        <v>3588239.080105504</v>
      </c>
      <c r="R319" s="7"/>
      <c r="S319" s="7"/>
    </row>
    <row r="320" spans="1:19" s="2" customFormat="1">
      <c r="A320" s="14">
        <v>312735</v>
      </c>
      <c r="B320" s="14">
        <v>794</v>
      </c>
      <c r="C320" s="15" t="s">
        <v>674</v>
      </c>
      <c r="D320" s="30">
        <v>170537.20742084301</v>
      </c>
      <c r="E320" s="30">
        <v>152679.29555503</v>
      </c>
      <c r="F320" s="30">
        <v>184075.164271249</v>
      </c>
      <c r="G320" s="30">
        <v>156296.63</v>
      </c>
      <c r="H320" s="30">
        <v>208414.81</v>
      </c>
      <c r="I320" s="30">
        <v>152314.51</v>
      </c>
      <c r="J320" s="30">
        <v>173812.41</v>
      </c>
      <c r="K320" s="30">
        <v>184322.7</v>
      </c>
      <c r="L320" s="30">
        <v>145701.18</v>
      </c>
      <c r="M320" s="30">
        <v>142036.98000000001</v>
      </c>
      <c r="N320" s="30">
        <v>142466.71</v>
      </c>
      <c r="O320" s="30">
        <v>140364.11131648999</v>
      </c>
      <c r="P320" s="31">
        <f t="shared" si="4"/>
        <v>1953021.7085636118</v>
      </c>
      <c r="R320" s="7"/>
      <c r="S320" s="7"/>
    </row>
    <row r="321" spans="1:19" s="2" customFormat="1">
      <c r="A321" s="14">
        <v>312737</v>
      </c>
      <c r="B321" s="14">
        <v>795</v>
      </c>
      <c r="C321" s="15" t="s">
        <v>196</v>
      </c>
      <c r="D321" s="30">
        <v>167519.89149481099</v>
      </c>
      <c r="E321" s="30">
        <v>147639.83572966399</v>
      </c>
      <c r="F321" s="30">
        <v>178610.03921831801</v>
      </c>
      <c r="G321" s="30">
        <v>151116.57999999999</v>
      </c>
      <c r="H321" s="30">
        <v>202153.85</v>
      </c>
      <c r="I321" s="30">
        <v>147629.53</v>
      </c>
      <c r="J321" s="30">
        <v>168059.75</v>
      </c>
      <c r="K321" s="30">
        <v>177535.66</v>
      </c>
      <c r="L321" s="30">
        <v>140747.64000000001</v>
      </c>
      <c r="M321" s="30">
        <v>153746.4</v>
      </c>
      <c r="N321" s="30">
        <v>158024.85999999999</v>
      </c>
      <c r="O321" s="30">
        <v>155716.13857420001</v>
      </c>
      <c r="P321" s="31">
        <f t="shared" si="4"/>
        <v>1948500.1750169925</v>
      </c>
      <c r="R321" s="7"/>
      <c r="S321" s="7"/>
    </row>
    <row r="322" spans="1:19" s="2" customFormat="1">
      <c r="A322" s="14">
        <v>312738</v>
      </c>
      <c r="B322" s="14">
        <v>796</v>
      </c>
      <c r="C322" s="15" t="s">
        <v>675</v>
      </c>
      <c r="D322" s="30">
        <v>222852.85887480999</v>
      </c>
      <c r="E322" s="30">
        <v>192353.86235924301</v>
      </c>
      <c r="F322" s="30">
        <v>231655.56294082099</v>
      </c>
      <c r="G322" s="30">
        <v>195821.6</v>
      </c>
      <c r="H322" s="30">
        <v>287740.2</v>
      </c>
      <c r="I322" s="30">
        <v>214137.79</v>
      </c>
      <c r="J322" s="30">
        <v>243428.57</v>
      </c>
      <c r="K322" s="30">
        <v>256983.62</v>
      </c>
      <c r="L322" s="30">
        <v>203833.17</v>
      </c>
      <c r="M322" s="30">
        <v>214073.71</v>
      </c>
      <c r="N322" s="30">
        <v>218255.39</v>
      </c>
      <c r="O322" s="30">
        <v>215043.426600098</v>
      </c>
      <c r="P322" s="31">
        <f t="shared" si="4"/>
        <v>2696179.7607749724</v>
      </c>
      <c r="R322" s="7"/>
      <c r="S322" s="7"/>
    </row>
    <row r="323" spans="1:19" s="2" customFormat="1">
      <c r="A323" s="14">
        <v>312740</v>
      </c>
      <c r="B323" s="14">
        <v>274</v>
      </c>
      <c r="C323" s="15" t="s">
        <v>676</v>
      </c>
      <c r="D323" s="30">
        <v>297013.67105458002</v>
      </c>
      <c r="E323" s="30">
        <v>266962.05213340803</v>
      </c>
      <c r="F323" s="30">
        <v>323215.911546705</v>
      </c>
      <c r="G323" s="30">
        <v>264373.59000000003</v>
      </c>
      <c r="H323" s="30">
        <v>351851.19</v>
      </c>
      <c r="I323" s="30">
        <v>256774.04</v>
      </c>
      <c r="J323" s="30">
        <v>288442.31</v>
      </c>
      <c r="K323" s="30">
        <v>303898.81</v>
      </c>
      <c r="L323" s="30">
        <v>240767.58</v>
      </c>
      <c r="M323" s="30">
        <v>254348.94</v>
      </c>
      <c r="N323" s="30">
        <v>259694.76</v>
      </c>
      <c r="O323" s="30">
        <v>255890.406433197</v>
      </c>
      <c r="P323" s="31">
        <f t="shared" si="4"/>
        <v>3363233.2611678899</v>
      </c>
      <c r="R323" s="7"/>
      <c r="S323" s="7"/>
    </row>
    <row r="324" spans="1:19" s="2" customFormat="1">
      <c r="A324" s="14">
        <v>312750</v>
      </c>
      <c r="B324" s="14">
        <v>275</v>
      </c>
      <c r="C324" s="15" t="s">
        <v>197</v>
      </c>
      <c r="D324" s="30">
        <v>320404.18619738403</v>
      </c>
      <c r="E324" s="30">
        <v>280139.49547291198</v>
      </c>
      <c r="F324" s="30">
        <v>338338.77769698302</v>
      </c>
      <c r="G324" s="30">
        <v>284897.53999999998</v>
      </c>
      <c r="H324" s="30">
        <v>380659.59</v>
      </c>
      <c r="I324" s="30">
        <v>276973.55</v>
      </c>
      <c r="J324" s="30">
        <v>313747.82</v>
      </c>
      <c r="K324" s="30">
        <v>328072.03000000003</v>
      </c>
      <c r="L324" s="30">
        <v>262364.86</v>
      </c>
      <c r="M324" s="30">
        <v>286513.53000000003</v>
      </c>
      <c r="N324" s="30">
        <v>294474.73</v>
      </c>
      <c r="O324" s="30">
        <v>290169.54730935302</v>
      </c>
      <c r="P324" s="31">
        <f t="shared" si="4"/>
        <v>3656755.6566766319</v>
      </c>
      <c r="R324" s="7"/>
      <c r="S324" s="7"/>
    </row>
    <row r="325" spans="1:19" s="2" customFormat="1">
      <c r="A325" s="14">
        <v>312760</v>
      </c>
      <c r="B325" s="14">
        <v>276</v>
      </c>
      <c r="C325" s="15" t="s">
        <v>198</v>
      </c>
      <c r="D325" s="30">
        <v>429325.09675606299</v>
      </c>
      <c r="E325" s="30">
        <v>372329.40222884301</v>
      </c>
      <c r="F325" s="30">
        <v>447224.62357089401</v>
      </c>
      <c r="G325" s="30">
        <v>377060.77</v>
      </c>
      <c r="H325" s="30">
        <v>501019.97</v>
      </c>
      <c r="I325" s="30">
        <v>364047.97</v>
      </c>
      <c r="J325" s="30">
        <v>409774.19</v>
      </c>
      <c r="K325" s="30">
        <v>426495.08</v>
      </c>
      <c r="L325" s="30">
        <v>342214.69</v>
      </c>
      <c r="M325" s="30">
        <v>373603.21</v>
      </c>
      <c r="N325" s="30">
        <v>383839.26</v>
      </c>
      <c r="O325" s="30">
        <v>378154.79523301701</v>
      </c>
      <c r="P325" s="31">
        <f t="shared" si="4"/>
        <v>4805089.0577888163</v>
      </c>
      <c r="R325" s="7"/>
      <c r="S325" s="7"/>
    </row>
    <row r="326" spans="1:19" s="2" customFormat="1">
      <c r="A326" s="14">
        <v>312770</v>
      </c>
      <c r="B326" s="14">
        <v>277</v>
      </c>
      <c r="C326" s="15" t="s">
        <v>199</v>
      </c>
      <c r="D326" s="30">
        <v>7147704.9657153003</v>
      </c>
      <c r="E326" s="30">
        <v>6265519.4447149197</v>
      </c>
      <c r="F326" s="30">
        <v>7520063.6184178302</v>
      </c>
      <c r="G326" s="30">
        <v>6308670.1399999997</v>
      </c>
      <c r="H326" s="30">
        <v>8444431.6799999997</v>
      </c>
      <c r="I326" s="30">
        <v>6091839.21</v>
      </c>
      <c r="J326" s="30">
        <v>7040232.7000000002</v>
      </c>
      <c r="K326" s="30">
        <v>7209352.2999999998</v>
      </c>
      <c r="L326" s="30">
        <v>5896432.6299999999</v>
      </c>
      <c r="M326" s="30">
        <v>6446979.8499999996</v>
      </c>
      <c r="N326" s="30">
        <v>6628006.1600000001</v>
      </c>
      <c r="O326" s="30">
        <v>6531432.9596070396</v>
      </c>
      <c r="P326" s="31">
        <f t="shared" si="4"/>
        <v>81530665.658455074</v>
      </c>
      <c r="R326" s="7"/>
      <c r="S326" s="7"/>
    </row>
    <row r="327" spans="1:19" s="2" customFormat="1">
      <c r="A327" s="14">
        <v>312780</v>
      </c>
      <c r="B327" s="14">
        <v>278</v>
      </c>
      <c r="C327" s="15" t="s">
        <v>677</v>
      </c>
      <c r="D327" s="30">
        <v>828453.76795939496</v>
      </c>
      <c r="E327" s="30">
        <v>720572.38346137502</v>
      </c>
      <c r="F327" s="30">
        <v>890841.80666318699</v>
      </c>
      <c r="G327" s="30">
        <v>730185.89</v>
      </c>
      <c r="H327" s="30">
        <v>1012234.88</v>
      </c>
      <c r="I327" s="30">
        <v>707292.34</v>
      </c>
      <c r="J327" s="30">
        <v>915992.94</v>
      </c>
      <c r="K327" s="30">
        <v>961010.28</v>
      </c>
      <c r="L327" s="30">
        <v>793403.6</v>
      </c>
      <c r="M327" s="30">
        <v>858153.24</v>
      </c>
      <c r="N327" s="30">
        <v>880354.17</v>
      </c>
      <c r="O327" s="30">
        <v>867535.56486677704</v>
      </c>
      <c r="P327" s="31">
        <f t="shared" si="4"/>
        <v>10166030.862950733</v>
      </c>
      <c r="R327" s="7"/>
      <c r="S327" s="7"/>
    </row>
    <row r="328" spans="1:19" s="2" customFormat="1">
      <c r="A328" s="14">
        <v>312790</v>
      </c>
      <c r="B328" s="14">
        <v>279</v>
      </c>
      <c r="C328" s="15" t="s">
        <v>200</v>
      </c>
      <c r="D328" s="30">
        <v>255124.769909553</v>
      </c>
      <c r="E328" s="30">
        <v>224141.11785065199</v>
      </c>
      <c r="F328" s="30">
        <v>275208.75347832497</v>
      </c>
      <c r="G328" s="30">
        <v>236777.33</v>
      </c>
      <c r="H328" s="30">
        <v>314592.3</v>
      </c>
      <c r="I328" s="30">
        <v>229234.56</v>
      </c>
      <c r="J328" s="30">
        <v>259810.17</v>
      </c>
      <c r="K328" s="30">
        <v>274214.52</v>
      </c>
      <c r="L328" s="30">
        <v>217440.8</v>
      </c>
      <c r="M328" s="30">
        <v>237512.54</v>
      </c>
      <c r="N328" s="30">
        <v>244109.92</v>
      </c>
      <c r="O328" s="30">
        <v>240528.78956142999</v>
      </c>
      <c r="P328" s="31">
        <f t="shared" si="4"/>
        <v>3008695.5707999598</v>
      </c>
      <c r="R328" s="7"/>
      <c r="S328" s="7"/>
    </row>
    <row r="329" spans="1:19" s="2" customFormat="1">
      <c r="A329" s="14">
        <v>312800</v>
      </c>
      <c r="B329" s="14">
        <v>280</v>
      </c>
      <c r="C329" s="15" t="s">
        <v>678</v>
      </c>
      <c r="D329" s="30">
        <v>1195849.79336875</v>
      </c>
      <c r="E329" s="30">
        <v>1041667.35515185</v>
      </c>
      <c r="F329" s="30">
        <v>1229274.80288129</v>
      </c>
      <c r="G329" s="30">
        <v>1031551.88</v>
      </c>
      <c r="H329" s="30">
        <v>1360270.11</v>
      </c>
      <c r="I329" s="30">
        <v>990284.76</v>
      </c>
      <c r="J329" s="30">
        <v>1122137.67</v>
      </c>
      <c r="K329" s="30">
        <v>1162318.3899999999</v>
      </c>
      <c r="L329" s="30">
        <v>938756.24</v>
      </c>
      <c r="M329" s="30">
        <v>1024076.77</v>
      </c>
      <c r="N329" s="30">
        <v>1053009.3400000001</v>
      </c>
      <c r="O329" s="30">
        <v>1037325.61711474</v>
      </c>
      <c r="P329" s="31">
        <f t="shared" si="4"/>
        <v>13186522.728516629</v>
      </c>
      <c r="R329" s="7"/>
      <c r="S329" s="7"/>
    </row>
    <row r="330" spans="1:19" s="2" customFormat="1">
      <c r="A330" s="14">
        <v>312810</v>
      </c>
      <c r="B330" s="14">
        <v>281</v>
      </c>
      <c r="C330" s="15" t="s">
        <v>679</v>
      </c>
      <c r="D330" s="30">
        <v>649319.72064443899</v>
      </c>
      <c r="E330" s="30">
        <v>545611.61908901006</v>
      </c>
      <c r="F330" s="30">
        <v>696668.55092338799</v>
      </c>
      <c r="G330" s="30">
        <v>624406.19999999995</v>
      </c>
      <c r="H330" s="30">
        <v>914566.77</v>
      </c>
      <c r="I330" s="30">
        <v>661076.94999999995</v>
      </c>
      <c r="J330" s="30">
        <v>749908.77</v>
      </c>
      <c r="K330" s="30">
        <v>780825.75</v>
      </c>
      <c r="L330" s="30">
        <v>627410.02</v>
      </c>
      <c r="M330" s="30">
        <v>691417.68</v>
      </c>
      <c r="N330" s="30">
        <v>711859.4</v>
      </c>
      <c r="O330" s="30">
        <v>701436.12848951598</v>
      </c>
      <c r="P330" s="31">
        <f t="shared" si="4"/>
        <v>8354507.559146353</v>
      </c>
      <c r="R330" s="7"/>
      <c r="S330" s="7"/>
    </row>
    <row r="331" spans="1:19" s="2" customFormat="1">
      <c r="A331" s="14">
        <v>312820</v>
      </c>
      <c r="B331" s="14">
        <v>282</v>
      </c>
      <c r="C331" s="15" t="s">
        <v>201</v>
      </c>
      <c r="D331" s="30">
        <v>325455.10296578601</v>
      </c>
      <c r="E331" s="30">
        <v>288779.08328205202</v>
      </c>
      <c r="F331" s="30">
        <v>350398.76858998701</v>
      </c>
      <c r="G331" s="30">
        <v>298054.89</v>
      </c>
      <c r="H331" s="30">
        <v>397639.05</v>
      </c>
      <c r="I331" s="30">
        <v>289806.2</v>
      </c>
      <c r="J331" s="30">
        <v>325978.90999999997</v>
      </c>
      <c r="K331" s="30">
        <v>342120.13</v>
      </c>
      <c r="L331" s="30">
        <v>272131.34000000003</v>
      </c>
      <c r="M331" s="30">
        <v>287780.02</v>
      </c>
      <c r="N331" s="30">
        <v>293853.8</v>
      </c>
      <c r="O331" s="30">
        <v>289576.31614465802</v>
      </c>
      <c r="P331" s="31">
        <f t="shared" si="4"/>
        <v>3761573.6109824823</v>
      </c>
      <c r="R331" s="7"/>
      <c r="S331" s="7"/>
    </row>
    <row r="332" spans="1:19" s="2" customFormat="1">
      <c r="A332" s="14">
        <v>312825</v>
      </c>
      <c r="B332" s="14">
        <v>797</v>
      </c>
      <c r="C332" s="15" t="s">
        <v>202</v>
      </c>
      <c r="D332" s="30">
        <v>209155.30698560999</v>
      </c>
      <c r="E332" s="30">
        <v>182629.37333463301</v>
      </c>
      <c r="F332" s="30">
        <v>221205.155574679</v>
      </c>
      <c r="G332" s="30">
        <v>187671.78</v>
      </c>
      <c r="H332" s="30">
        <v>248724.86</v>
      </c>
      <c r="I332" s="30">
        <v>181615.76</v>
      </c>
      <c r="J332" s="30">
        <v>206852.15</v>
      </c>
      <c r="K332" s="30">
        <v>218443.39</v>
      </c>
      <c r="L332" s="30">
        <v>173287.58</v>
      </c>
      <c r="M332" s="30">
        <v>180760.16</v>
      </c>
      <c r="N332" s="30">
        <v>184054.88</v>
      </c>
      <c r="O332" s="30">
        <v>181369.500699025</v>
      </c>
      <c r="P332" s="31">
        <f t="shared" si="4"/>
        <v>2375769.896593947</v>
      </c>
      <c r="R332" s="7"/>
      <c r="S332" s="7"/>
    </row>
    <row r="333" spans="1:19" s="2" customFormat="1">
      <c r="A333" s="14">
        <v>312830</v>
      </c>
      <c r="B333" s="14">
        <v>283</v>
      </c>
      <c r="C333" s="15" t="s">
        <v>680</v>
      </c>
      <c r="D333" s="30">
        <v>832987.86803560797</v>
      </c>
      <c r="E333" s="30">
        <v>728190.24802179704</v>
      </c>
      <c r="F333" s="30">
        <v>879357.21667934302</v>
      </c>
      <c r="G333" s="30">
        <v>741067.48</v>
      </c>
      <c r="H333" s="30">
        <v>988075.67</v>
      </c>
      <c r="I333" s="30">
        <v>718020.81</v>
      </c>
      <c r="J333" s="30">
        <v>831354.06</v>
      </c>
      <c r="K333" s="30">
        <v>851525.77</v>
      </c>
      <c r="L333" s="30">
        <v>698239.57</v>
      </c>
      <c r="M333" s="30">
        <v>768276.75</v>
      </c>
      <c r="N333" s="30">
        <v>790836.85</v>
      </c>
      <c r="O333" s="30">
        <v>779316.05145723699</v>
      </c>
      <c r="P333" s="31">
        <f t="shared" ref="P333:P396" si="5">SUM(D333:O333)</f>
        <v>9607248.3441939857</v>
      </c>
      <c r="R333" s="7"/>
      <c r="S333" s="7"/>
    </row>
    <row r="334" spans="1:19" s="2" customFormat="1">
      <c r="A334" s="14">
        <v>312840</v>
      </c>
      <c r="B334" s="14">
        <v>284</v>
      </c>
      <c r="C334" s="15" t="s">
        <v>203</v>
      </c>
      <c r="D334" s="30">
        <v>465401.272368451</v>
      </c>
      <c r="E334" s="30">
        <v>412445.51800544403</v>
      </c>
      <c r="F334" s="30">
        <v>497326.09043477499</v>
      </c>
      <c r="G334" s="30">
        <v>419113.53</v>
      </c>
      <c r="H334" s="30">
        <v>557393.43000000005</v>
      </c>
      <c r="I334" s="30">
        <v>406388.04</v>
      </c>
      <c r="J334" s="30">
        <v>464761.83</v>
      </c>
      <c r="K334" s="30">
        <v>480207.67</v>
      </c>
      <c r="L334" s="30">
        <v>389386.96</v>
      </c>
      <c r="M334" s="30">
        <v>430857.69</v>
      </c>
      <c r="N334" s="30">
        <v>443993.57</v>
      </c>
      <c r="O334" s="30">
        <v>437516.56460019498</v>
      </c>
      <c r="P334" s="31">
        <f t="shared" si="5"/>
        <v>5404792.1654088655</v>
      </c>
      <c r="R334" s="7"/>
      <c r="S334" s="7"/>
    </row>
    <row r="335" spans="1:19" s="2" customFormat="1">
      <c r="A335" s="14">
        <v>312850</v>
      </c>
      <c r="B335" s="14">
        <v>285</v>
      </c>
      <c r="C335" s="15" t="s">
        <v>681</v>
      </c>
      <c r="D335" s="30">
        <v>234609.92047491501</v>
      </c>
      <c r="E335" s="30">
        <v>207765.657615929</v>
      </c>
      <c r="F335" s="30">
        <v>251308.41236270199</v>
      </c>
      <c r="G335" s="30">
        <v>212615.82</v>
      </c>
      <c r="H335" s="30">
        <v>281967.15999999997</v>
      </c>
      <c r="I335" s="30">
        <v>205464.2</v>
      </c>
      <c r="J335" s="30">
        <v>234014.91</v>
      </c>
      <c r="K335" s="30">
        <v>246845.39</v>
      </c>
      <c r="L335" s="30">
        <v>196005.51</v>
      </c>
      <c r="M335" s="30">
        <v>205571.91</v>
      </c>
      <c r="N335" s="30">
        <v>209553.7</v>
      </c>
      <c r="O335" s="30">
        <v>206493.94901919601</v>
      </c>
      <c r="P335" s="31">
        <f t="shared" si="5"/>
        <v>2692216.539472742</v>
      </c>
      <c r="R335" s="7"/>
      <c r="S335" s="7"/>
    </row>
    <row r="336" spans="1:19" s="2" customFormat="1">
      <c r="A336" s="14">
        <v>312860</v>
      </c>
      <c r="B336" s="14">
        <v>286</v>
      </c>
      <c r="C336" s="15" t="s">
        <v>204</v>
      </c>
      <c r="D336" s="30">
        <v>1466921.47346895</v>
      </c>
      <c r="E336" s="30">
        <v>1481788.18342408</v>
      </c>
      <c r="F336" s="30">
        <v>1787887.7898643999</v>
      </c>
      <c r="G336" s="30">
        <v>1500786.26</v>
      </c>
      <c r="H336" s="30">
        <v>2009180.71</v>
      </c>
      <c r="I336" s="30">
        <v>1459755.16</v>
      </c>
      <c r="J336" s="30">
        <v>1672656.18</v>
      </c>
      <c r="K336" s="30">
        <v>1692006.24</v>
      </c>
      <c r="L336" s="30">
        <v>1400747.88</v>
      </c>
      <c r="M336" s="30">
        <v>1521748.48</v>
      </c>
      <c r="N336" s="30">
        <v>1562555.84</v>
      </c>
      <c r="O336" s="30">
        <v>1539800.5382968099</v>
      </c>
      <c r="P336" s="31">
        <f t="shared" si="5"/>
        <v>19095834.73505424</v>
      </c>
      <c r="R336" s="7"/>
      <c r="S336" s="7"/>
    </row>
    <row r="337" spans="1:19" s="2" customFormat="1">
      <c r="A337" s="14">
        <v>312870</v>
      </c>
      <c r="B337" s="14">
        <v>287</v>
      </c>
      <c r="C337" s="15" t="s">
        <v>682</v>
      </c>
      <c r="D337" s="30">
        <v>2585432.0672774198</v>
      </c>
      <c r="E337" s="30">
        <v>2294340.03528638</v>
      </c>
      <c r="F337" s="30">
        <v>2757121.6455103201</v>
      </c>
      <c r="G337" s="30">
        <v>2318494.37</v>
      </c>
      <c r="H337" s="30">
        <v>3098324.89</v>
      </c>
      <c r="I337" s="30">
        <v>2230619.3199999998</v>
      </c>
      <c r="J337" s="30">
        <v>2577903.5299999998</v>
      </c>
      <c r="K337" s="30">
        <v>2653779.36</v>
      </c>
      <c r="L337" s="30">
        <v>2159472.29</v>
      </c>
      <c r="M337" s="30">
        <v>2364537.0299999998</v>
      </c>
      <c r="N337" s="30">
        <v>2431643.44</v>
      </c>
      <c r="O337" s="30">
        <v>2396172.5414564302</v>
      </c>
      <c r="P337" s="31">
        <f t="shared" si="5"/>
        <v>29867840.519530553</v>
      </c>
      <c r="R337" s="7"/>
      <c r="S337" s="7"/>
    </row>
    <row r="338" spans="1:19" s="2" customFormat="1">
      <c r="A338" s="14">
        <v>312880</v>
      </c>
      <c r="B338" s="14">
        <v>288</v>
      </c>
      <c r="C338" s="15" t="s">
        <v>205</v>
      </c>
      <c r="D338" s="30">
        <v>307139.499131002</v>
      </c>
      <c r="E338" s="30">
        <v>271437.45593239198</v>
      </c>
      <c r="F338" s="30">
        <v>328097.02278188698</v>
      </c>
      <c r="G338" s="30">
        <v>276370.15999999997</v>
      </c>
      <c r="H338" s="30">
        <v>369548.18</v>
      </c>
      <c r="I338" s="30">
        <v>268892.5</v>
      </c>
      <c r="J338" s="30">
        <v>307015.92</v>
      </c>
      <c r="K338" s="30">
        <v>321287.76</v>
      </c>
      <c r="L338" s="30">
        <v>257214.41</v>
      </c>
      <c r="M338" s="30">
        <v>272415.23</v>
      </c>
      <c r="N338" s="30">
        <v>278258.40000000002</v>
      </c>
      <c r="O338" s="30">
        <v>274205.44525880698</v>
      </c>
      <c r="P338" s="31">
        <f t="shared" si="5"/>
        <v>3531881.9831040879</v>
      </c>
      <c r="R338" s="7"/>
      <c r="S338" s="7"/>
    </row>
    <row r="339" spans="1:19" s="2" customFormat="1">
      <c r="A339" s="14">
        <v>312890</v>
      </c>
      <c r="B339" s="14">
        <v>289</v>
      </c>
      <c r="C339" s="15" t="s">
        <v>683</v>
      </c>
      <c r="D339" s="30">
        <v>674896.60460549605</v>
      </c>
      <c r="E339" s="30">
        <v>598280.80801191705</v>
      </c>
      <c r="F339" s="30">
        <v>716423.81608584803</v>
      </c>
      <c r="G339" s="30">
        <v>600583.37</v>
      </c>
      <c r="H339" s="30">
        <v>799272.15</v>
      </c>
      <c r="I339" s="30">
        <v>582655.27</v>
      </c>
      <c r="J339" s="30">
        <v>664672.26</v>
      </c>
      <c r="K339" s="30">
        <v>686898.12</v>
      </c>
      <c r="L339" s="30">
        <v>556421.73</v>
      </c>
      <c r="M339" s="30">
        <v>613718.77</v>
      </c>
      <c r="N339" s="30">
        <v>631936.29</v>
      </c>
      <c r="O339" s="30">
        <v>622639.626343515</v>
      </c>
      <c r="P339" s="31">
        <f t="shared" si="5"/>
        <v>7748398.8150467752</v>
      </c>
      <c r="R339" s="7"/>
      <c r="S339" s="7"/>
    </row>
    <row r="340" spans="1:19" s="2" customFormat="1">
      <c r="A340" s="14">
        <v>312900</v>
      </c>
      <c r="B340" s="14">
        <v>290</v>
      </c>
      <c r="C340" s="15" t="s">
        <v>206</v>
      </c>
      <c r="D340" s="30">
        <v>375357.674576825</v>
      </c>
      <c r="E340" s="30">
        <v>334794.383579819</v>
      </c>
      <c r="F340" s="30">
        <v>402403.31615218899</v>
      </c>
      <c r="G340" s="30">
        <v>339179.63</v>
      </c>
      <c r="H340" s="30">
        <v>450201.55</v>
      </c>
      <c r="I340" s="30">
        <v>328587.71999999997</v>
      </c>
      <c r="J340" s="30">
        <v>375325.4</v>
      </c>
      <c r="K340" s="30">
        <v>392864.08</v>
      </c>
      <c r="L340" s="30">
        <v>314476.46000000002</v>
      </c>
      <c r="M340" s="30">
        <v>334908.65999999997</v>
      </c>
      <c r="N340" s="30">
        <v>342431.27</v>
      </c>
      <c r="O340" s="30">
        <v>337396.981176403</v>
      </c>
      <c r="P340" s="31">
        <f t="shared" si="5"/>
        <v>4327927.1254852358</v>
      </c>
      <c r="R340" s="7"/>
      <c r="S340" s="7"/>
    </row>
    <row r="341" spans="1:19" s="2" customFormat="1">
      <c r="A341" s="14">
        <v>312910</v>
      </c>
      <c r="B341" s="14">
        <v>291</v>
      </c>
      <c r="C341" s="15" t="s">
        <v>684</v>
      </c>
      <c r="D341" s="30">
        <v>711400.66772163601</v>
      </c>
      <c r="E341" s="30">
        <v>628096.03504543798</v>
      </c>
      <c r="F341" s="30">
        <v>764568.88293872704</v>
      </c>
      <c r="G341" s="30">
        <v>656683.16</v>
      </c>
      <c r="H341" s="30">
        <v>870562.07</v>
      </c>
      <c r="I341" s="30">
        <v>629498.46</v>
      </c>
      <c r="J341" s="30">
        <v>715386.34</v>
      </c>
      <c r="K341" s="30">
        <v>745234.18</v>
      </c>
      <c r="L341" s="30">
        <v>598645.56999999995</v>
      </c>
      <c r="M341" s="30">
        <v>645193.16</v>
      </c>
      <c r="N341" s="30">
        <v>661226.9</v>
      </c>
      <c r="O341" s="30">
        <v>651453.82236322796</v>
      </c>
      <c r="P341" s="31">
        <f t="shared" si="5"/>
        <v>8277949.2480690293</v>
      </c>
      <c r="R341" s="7"/>
      <c r="S341" s="7"/>
    </row>
    <row r="342" spans="1:19" s="2" customFormat="1">
      <c r="A342" s="14">
        <v>312920</v>
      </c>
      <c r="B342" s="14">
        <v>292</v>
      </c>
      <c r="C342" s="15" t="s">
        <v>207</v>
      </c>
      <c r="D342" s="30">
        <v>364338.62839963601</v>
      </c>
      <c r="E342" s="30">
        <v>316938.949068735</v>
      </c>
      <c r="F342" s="30">
        <v>382771.56460077199</v>
      </c>
      <c r="G342" s="30">
        <v>321439.64</v>
      </c>
      <c r="H342" s="30">
        <v>431439.03</v>
      </c>
      <c r="I342" s="30">
        <v>313285.71000000002</v>
      </c>
      <c r="J342" s="30">
        <v>358751.06</v>
      </c>
      <c r="K342" s="30">
        <v>375711.11</v>
      </c>
      <c r="L342" s="30">
        <v>300680.99</v>
      </c>
      <c r="M342" s="30">
        <v>333966.28999999998</v>
      </c>
      <c r="N342" s="30">
        <v>344406.89</v>
      </c>
      <c r="O342" s="30">
        <v>339389.348002001</v>
      </c>
      <c r="P342" s="31">
        <f t="shared" si="5"/>
        <v>4183119.2100711446</v>
      </c>
      <c r="R342" s="7"/>
      <c r="S342" s="7"/>
    </row>
    <row r="343" spans="1:19" s="2" customFormat="1">
      <c r="A343" s="14">
        <v>312930</v>
      </c>
      <c r="B343" s="14">
        <v>293</v>
      </c>
      <c r="C343" s="15" t="s">
        <v>208</v>
      </c>
      <c r="D343" s="30">
        <v>356496.256496683</v>
      </c>
      <c r="E343" s="30">
        <v>313812.84253959998</v>
      </c>
      <c r="F343" s="30">
        <v>377372.161129935</v>
      </c>
      <c r="G343" s="30">
        <v>317021.18</v>
      </c>
      <c r="H343" s="30">
        <v>423804.23</v>
      </c>
      <c r="I343" s="30">
        <v>307883.02</v>
      </c>
      <c r="J343" s="30">
        <v>351120.86</v>
      </c>
      <c r="K343" s="30">
        <v>368824.79</v>
      </c>
      <c r="L343" s="30">
        <v>294100.63</v>
      </c>
      <c r="M343" s="30">
        <v>326670.84999999998</v>
      </c>
      <c r="N343" s="30">
        <v>338372.36</v>
      </c>
      <c r="O343" s="30">
        <v>333726.730547852</v>
      </c>
      <c r="P343" s="31">
        <f t="shared" si="5"/>
        <v>4109205.9107140698</v>
      </c>
      <c r="R343" s="7"/>
      <c r="S343" s="7"/>
    </row>
    <row r="344" spans="1:19" s="2" customFormat="1">
      <c r="A344" s="14">
        <v>312940</v>
      </c>
      <c r="B344" s="14">
        <v>294</v>
      </c>
      <c r="C344" s="15" t="s">
        <v>209</v>
      </c>
      <c r="D344" s="30">
        <v>282666.05013324798</v>
      </c>
      <c r="E344" s="30">
        <v>250441.785244225</v>
      </c>
      <c r="F344" s="30">
        <v>302316.01181450399</v>
      </c>
      <c r="G344" s="30">
        <v>257773.5</v>
      </c>
      <c r="H344" s="30">
        <v>340269.13</v>
      </c>
      <c r="I344" s="30">
        <v>247284.75</v>
      </c>
      <c r="J344" s="30">
        <v>281555.88</v>
      </c>
      <c r="K344" s="30">
        <v>296654.55</v>
      </c>
      <c r="L344" s="30">
        <v>235841.59</v>
      </c>
      <c r="M344" s="30">
        <v>248972.11</v>
      </c>
      <c r="N344" s="30">
        <v>254057.93</v>
      </c>
      <c r="O344" s="30">
        <v>250291.065370653</v>
      </c>
      <c r="P344" s="31">
        <f t="shared" si="5"/>
        <v>3248124.3525626292</v>
      </c>
      <c r="R344" s="7"/>
      <c r="S344" s="7"/>
    </row>
    <row r="345" spans="1:19" s="2" customFormat="1">
      <c r="A345" s="14">
        <v>312950</v>
      </c>
      <c r="B345" s="14">
        <v>295</v>
      </c>
      <c r="C345" s="15" t="s">
        <v>685</v>
      </c>
      <c r="D345" s="30">
        <v>2730650.0282398802</v>
      </c>
      <c r="E345" s="30">
        <v>2440414.2033136901</v>
      </c>
      <c r="F345" s="30">
        <v>2938504.2336101299</v>
      </c>
      <c r="G345" s="30">
        <v>2467932.63</v>
      </c>
      <c r="H345" s="30">
        <v>3330644.7</v>
      </c>
      <c r="I345" s="30">
        <v>2420934.9300000002</v>
      </c>
      <c r="J345" s="30">
        <v>2775970.53</v>
      </c>
      <c r="K345" s="30">
        <v>2876457.73</v>
      </c>
      <c r="L345" s="30">
        <v>2324822.7400000002</v>
      </c>
      <c r="M345" s="30">
        <v>2545311.41</v>
      </c>
      <c r="N345" s="30">
        <v>2617599.62</v>
      </c>
      <c r="O345" s="30">
        <v>2579475.3121543801</v>
      </c>
      <c r="P345" s="31">
        <f t="shared" si="5"/>
        <v>32048718.067318078</v>
      </c>
      <c r="R345" s="7"/>
      <c r="S345" s="7"/>
    </row>
    <row r="346" spans="1:19" s="2" customFormat="1">
      <c r="A346" s="14">
        <v>312960</v>
      </c>
      <c r="B346" s="14">
        <v>296</v>
      </c>
      <c r="C346" s="15" t="s">
        <v>686</v>
      </c>
      <c r="D346" s="30">
        <v>333676.53862816998</v>
      </c>
      <c r="E346" s="30">
        <v>299907.62289330299</v>
      </c>
      <c r="F346" s="30">
        <v>362255.78463123902</v>
      </c>
      <c r="G346" s="30">
        <v>304127.69</v>
      </c>
      <c r="H346" s="30">
        <v>407160.09</v>
      </c>
      <c r="I346" s="30">
        <v>296040.84000000003</v>
      </c>
      <c r="J346" s="30">
        <v>337872.45</v>
      </c>
      <c r="K346" s="30">
        <v>356375.44</v>
      </c>
      <c r="L346" s="30">
        <v>283015.18</v>
      </c>
      <c r="M346" s="30">
        <v>309172.21999999997</v>
      </c>
      <c r="N346" s="30">
        <v>317792.48</v>
      </c>
      <c r="O346" s="30">
        <v>313160.41984794702</v>
      </c>
      <c r="P346" s="31">
        <f t="shared" si="5"/>
        <v>3920556.7560006594</v>
      </c>
      <c r="R346" s="7"/>
      <c r="S346" s="7"/>
    </row>
    <row r="347" spans="1:19" s="2" customFormat="1">
      <c r="A347" s="14">
        <v>312965</v>
      </c>
      <c r="B347" s="14">
        <v>798</v>
      </c>
      <c r="C347" s="15" t="s">
        <v>210</v>
      </c>
      <c r="D347" s="30">
        <v>211194.43345973501</v>
      </c>
      <c r="E347" s="30">
        <v>186217.19841178801</v>
      </c>
      <c r="F347" s="30">
        <v>225353.53608836501</v>
      </c>
      <c r="G347" s="30">
        <v>191179.7</v>
      </c>
      <c r="H347" s="30">
        <v>252699.54</v>
      </c>
      <c r="I347" s="30">
        <v>184534.41</v>
      </c>
      <c r="J347" s="30">
        <v>209638.89</v>
      </c>
      <c r="K347" s="30">
        <v>222428.88</v>
      </c>
      <c r="L347" s="30">
        <v>175531.75</v>
      </c>
      <c r="M347" s="30">
        <v>191733.86</v>
      </c>
      <c r="N347" s="30">
        <v>197058.06</v>
      </c>
      <c r="O347" s="30">
        <v>194174.25049832699</v>
      </c>
      <c r="P347" s="31">
        <f t="shared" si="5"/>
        <v>2441744.5084582148</v>
      </c>
      <c r="R347" s="7"/>
      <c r="S347" s="7"/>
    </row>
    <row r="348" spans="1:19" s="2" customFormat="1">
      <c r="A348" s="14">
        <v>312970</v>
      </c>
      <c r="B348" s="14">
        <v>297</v>
      </c>
      <c r="C348" s="15" t="s">
        <v>211</v>
      </c>
      <c r="D348" s="30">
        <v>2220861.49791286</v>
      </c>
      <c r="E348" s="30">
        <v>1896117.81122013</v>
      </c>
      <c r="F348" s="30">
        <v>2426476.19687929</v>
      </c>
      <c r="G348" s="30">
        <v>2311279.98</v>
      </c>
      <c r="H348" s="30">
        <v>2910251.3</v>
      </c>
      <c r="I348" s="30">
        <v>2066668.01</v>
      </c>
      <c r="J348" s="30">
        <v>2258598.58</v>
      </c>
      <c r="K348" s="30">
        <v>2307966.46</v>
      </c>
      <c r="L348" s="30">
        <v>1882741.44</v>
      </c>
      <c r="M348" s="30">
        <v>2050632.41</v>
      </c>
      <c r="N348" s="30">
        <v>2103165.59</v>
      </c>
      <c r="O348" s="30">
        <v>2069234.35815163</v>
      </c>
      <c r="P348" s="31">
        <f t="shared" si="5"/>
        <v>26503993.634163912</v>
      </c>
      <c r="R348" s="7"/>
      <c r="S348" s="7"/>
    </row>
    <row r="349" spans="1:19" s="2" customFormat="1">
      <c r="A349" s="14">
        <v>312980</v>
      </c>
      <c r="B349" s="14">
        <v>298</v>
      </c>
      <c r="C349" s="15" t="s">
        <v>687</v>
      </c>
      <c r="D349" s="30">
        <v>5943583.8633175297</v>
      </c>
      <c r="E349" s="30">
        <v>5121011.8501254404</v>
      </c>
      <c r="F349" s="30">
        <v>6073383.8877938697</v>
      </c>
      <c r="G349" s="30">
        <v>5089204.7699999996</v>
      </c>
      <c r="H349" s="30">
        <v>6762721.5199999996</v>
      </c>
      <c r="I349" s="30">
        <v>4870300.07</v>
      </c>
      <c r="J349" s="30">
        <v>5610751.4400000004</v>
      </c>
      <c r="K349" s="30">
        <v>5720874.2999999998</v>
      </c>
      <c r="L349" s="30">
        <v>4697509</v>
      </c>
      <c r="M349" s="30">
        <v>5133003.57</v>
      </c>
      <c r="N349" s="30">
        <v>5273853.3499999996</v>
      </c>
      <c r="O349" s="30">
        <v>5194431.0781229204</v>
      </c>
      <c r="P349" s="31">
        <f t="shared" si="5"/>
        <v>65490628.699359752</v>
      </c>
      <c r="R349" s="7"/>
      <c r="S349" s="7"/>
    </row>
    <row r="350" spans="1:19" s="2" customFormat="1">
      <c r="A350" s="14">
        <v>312990</v>
      </c>
      <c r="B350" s="14">
        <v>299</v>
      </c>
      <c r="C350" s="15" t="s">
        <v>688</v>
      </c>
      <c r="D350" s="30">
        <v>223033.15053500101</v>
      </c>
      <c r="E350" s="30">
        <v>198214.96200140001</v>
      </c>
      <c r="F350" s="30">
        <v>239550.64527757899</v>
      </c>
      <c r="G350" s="30">
        <v>202480.81</v>
      </c>
      <c r="H350" s="30">
        <v>270420.39</v>
      </c>
      <c r="I350" s="30">
        <v>196872</v>
      </c>
      <c r="J350" s="30">
        <v>223960.41</v>
      </c>
      <c r="K350" s="30">
        <v>235111.63</v>
      </c>
      <c r="L350" s="30">
        <v>187484.08</v>
      </c>
      <c r="M350" s="30">
        <v>195407.28</v>
      </c>
      <c r="N350" s="30">
        <v>198932.33</v>
      </c>
      <c r="O350" s="30">
        <v>196026.68759224101</v>
      </c>
      <c r="P350" s="31">
        <f t="shared" si="5"/>
        <v>2567494.375406221</v>
      </c>
      <c r="R350" s="7"/>
      <c r="S350" s="7"/>
    </row>
    <row r="351" spans="1:19" s="2" customFormat="1">
      <c r="A351" s="14">
        <v>313000</v>
      </c>
      <c r="B351" s="14">
        <v>300</v>
      </c>
      <c r="C351" s="15" t="s">
        <v>212</v>
      </c>
      <c r="D351" s="30">
        <v>228217.160518708</v>
      </c>
      <c r="E351" s="30">
        <v>203729.70904191799</v>
      </c>
      <c r="F351" s="30">
        <v>243618.01071954999</v>
      </c>
      <c r="G351" s="30">
        <v>205836.07</v>
      </c>
      <c r="H351" s="30">
        <v>273913.44</v>
      </c>
      <c r="I351" s="30">
        <v>199645.38</v>
      </c>
      <c r="J351" s="30">
        <v>227085.68</v>
      </c>
      <c r="K351" s="30">
        <v>239701.01</v>
      </c>
      <c r="L351" s="30">
        <v>190250.82</v>
      </c>
      <c r="M351" s="30">
        <v>198266.58</v>
      </c>
      <c r="N351" s="30">
        <v>201735.31</v>
      </c>
      <c r="O351" s="30">
        <v>198707.603029986</v>
      </c>
      <c r="P351" s="31">
        <f t="shared" si="5"/>
        <v>2610706.7733101617</v>
      </c>
      <c r="R351" s="7"/>
      <c r="S351" s="7"/>
    </row>
    <row r="352" spans="1:19" s="2" customFormat="1">
      <c r="A352" s="14">
        <v>313005</v>
      </c>
      <c r="B352" s="14">
        <v>736</v>
      </c>
      <c r="C352" s="15" t="s">
        <v>689</v>
      </c>
      <c r="D352" s="30">
        <v>296711.63178019098</v>
      </c>
      <c r="E352" s="30">
        <v>264387.84152929299</v>
      </c>
      <c r="F352" s="30">
        <v>318653.09010641999</v>
      </c>
      <c r="G352" s="30">
        <v>269097.34999999998</v>
      </c>
      <c r="H352" s="30">
        <v>357446.34</v>
      </c>
      <c r="I352" s="30">
        <v>260617.82</v>
      </c>
      <c r="J352" s="30">
        <v>296579.31</v>
      </c>
      <c r="K352" s="30">
        <v>313569.24</v>
      </c>
      <c r="L352" s="30">
        <v>248403.58</v>
      </c>
      <c r="M352" s="30">
        <v>271274.57</v>
      </c>
      <c r="N352" s="30">
        <v>278752.2</v>
      </c>
      <c r="O352" s="30">
        <v>274647.89353525901</v>
      </c>
      <c r="P352" s="31">
        <f t="shared" si="5"/>
        <v>3450140.8669511634</v>
      </c>
      <c r="R352" s="7"/>
      <c r="S352" s="7"/>
    </row>
    <row r="353" spans="1:19" s="2" customFormat="1">
      <c r="A353" s="14">
        <v>313010</v>
      </c>
      <c r="B353" s="14">
        <v>301</v>
      </c>
      <c r="C353" s="15" t="s">
        <v>690</v>
      </c>
      <c r="D353" s="30">
        <v>2636135.25314087</v>
      </c>
      <c r="E353" s="30">
        <v>2235319.3679124499</v>
      </c>
      <c r="F353" s="30">
        <v>2702665.0577140702</v>
      </c>
      <c r="G353" s="30">
        <v>2379524.77</v>
      </c>
      <c r="H353" s="30">
        <v>3078140.08</v>
      </c>
      <c r="I353" s="30">
        <v>2207837.48</v>
      </c>
      <c r="J353" s="30">
        <v>2477005.5699999998</v>
      </c>
      <c r="K353" s="30">
        <v>2553442.11</v>
      </c>
      <c r="L353" s="30">
        <v>2070737.32</v>
      </c>
      <c r="M353" s="30">
        <v>2262609.1</v>
      </c>
      <c r="N353" s="30">
        <v>2322266.35</v>
      </c>
      <c r="O353" s="30">
        <v>2285767.3715347</v>
      </c>
      <c r="P353" s="31">
        <f t="shared" si="5"/>
        <v>29211449.830302093</v>
      </c>
      <c r="R353" s="7"/>
      <c r="S353" s="7"/>
    </row>
    <row r="354" spans="1:19" s="2" customFormat="1">
      <c r="A354" s="14">
        <v>313020</v>
      </c>
      <c r="B354" s="14">
        <v>302</v>
      </c>
      <c r="C354" s="15" t="s">
        <v>213</v>
      </c>
      <c r="D354" s="30">
        <v>987814.65641105198</v>
      </c>
      <c r="E354" s="30">
        <v>841144.36006746197</v>
      </c>
      <c r="F354" s="30">
        <v>984701.42920826201</v>
      </c>
      <c r="G354" s="30">
        <v>834919.55</v>
      </c>
      <c r="H354" s="30">
        <v>1088450.8999999999</v>
      </c>
      <c r="I354" s="30">
        <v>784834.58</v>
      </c>
      <c r="J354" s="30">
        <v>888423.27</v>
      </c>
      <c r="K354" s="30">
        <v>923604.6</v>
      </c>
      <c r="L354" s="30">
        <v>743641.28</v>
      </c>
      <c r="M354" s="30">
        <v>810331.34</v>
      </c>
      <c r="N354" s="30">
        <v>831217.65</v>
      </c>
      <c r="O354" s="30">
        <v>818104.11202256102</v>
      </c>
      <c r="P354" s="31">
        <f t="shared" si="5"/>
        <v>10537187.727709338</v>
      </c>
      <c r="R354" s="7"/>
      <c r="S354" s="7"/>
    </row>
    <row r="355" spans="1:19" s="2" customFormat="1">
      <c r="A355" s="14">
        <v>313030</v>
      </c>
      <c r="B355" s="14">
        <v>303</v>
      </c>
      <c r="C355" s="15" t="s">
        <v>214</v>
      </c>
      <c r="D355" s="30">
        <v>965578.64935767301</v>
      </c>
      <c r="E355" s="30">
        <v>847475.02913049597</v>
      </c>
      <c r="F355" s="30">
        <v>1017913.40983581</v>
      </c>
      <c r="G355" s="30">
        <v>876792.76</v>
      </c>
      <c r="H355" s="30">
        <v>1150574.53</v>
      </c>
      <c r="I355" s="30">
        <v>828378.7</v>
      </c>
      <c r="J355" s="30">
        <v>937308.39</v>
      </c>
      <c r="K355" s="30">
        <v>966061.36</v>
      </c>
      <c r="L355" s="30">
        <v>784035.27</v>
      </c>
      <c r="M355" s="30">
        <v>860781.51</v>
      </c>
      <c r="N355" s="30">
        <v>884849.7</v>
      </c>
      <c r="O355" s="30">
        <v>871328.22859110998</v>
      </c>
      <c r="P355" s="31">
        <f t="shared" si="5"/>
        <v>10991077.536915088</v>
      </c>
      <c r="R355" s="7"/>
      <c r="S355" s="7"/>
    </row>
    <row r="356" spans="1:19" s="2" customFormat="1">
      <c r="A356" s="14">
        <v>313040</v>
      </c>
      <c r="B356" s="14">
        <v>304</v>
      </c>
      <c r="C356" s="15" t="s">
        <v>215</v>
      </c>
      <c r="D356" s="30">
        <v>795650.59010525397</v>
      </c>
      <c r="E356" s="30">
        <v>719663.89764880401</v>
      </c>
      <c r="F356" s="30">
        <v>863047.69756744895</v>
      </c>
      <c r="G356" s="30">
        <v>726206.3</v>
      </c>
      <c r="H356" s="30">
        <v>968902.6</v>
      </c>
      <c r="I356" s="30">
        <v>698491.8</v>
      </c>
      <c r="J356" s="30">
        <v>804671.06</v>
      </c>
      <c r="K356" s="30">
        <v>786049.83</v>
      </c>
      <c r="L356" s="30">
        <v>673788.53</v>
      </c>
      <c r="M356" s="30">
        <v>747454.44</v>
      </c>
      <c r="N356" s="30">
        <v>770559.18</v>
      </c>
      <c r="O356" s="30">
        <v>759255.95440394897</v>
      </c>
      <c r="P356" s="31">
        <f t="shared" si="5"/>
        <v>9313741.8797254562</v>
      </c>
      <c r="R356" s="7"/>
      <c r="S356" s="7"/>
    </row>
    <row r="357" spans="1:19" s="2" customFormat="1">
      <c r="A357" s="14">
        <v>313050</v>
      </c>
      <c r="B357" s="14">
        <v>305</v>
      </c>
      <c r="C357" s="15" t="s">
        <v>691</v>
      </c>
      <c r="D357" s="30">
        <v>533225.04317723797</v>
      </c>
      <c r="E357" s="30">
        <v>523079.35366306599</v>
      </c>
      <c r="F357" s="30">
        <v>661134.06570016104</v>
      </c>
      <c r="G357" s="30">
        <v>592536.27</v>
      </c>
      <c r="H357" s="30">
        <v>774538.01</v>
      </c>
      <c r="I357" s="30">
        <v>557487.35</v>
      </c>
      <c r="J357" s="30">
        <v>628226.04</v>
      </c>
      <c r="K357" s="30">
        <v>653178.39</v>
      </c>
      <c r="L357" s="30">
        <v>525402.27</v>
      </c>
      <c r="M357" s="30">
        <v>579386.98</v>
      </c>
      <c r="N357" s="30">
        <v>596478.37</v>
      </c>
      <c r="O357" s="30">
        <v>587677.18759235099</v>
      </c>
      <c r="P357" s="31">
        <f t="shared" si="5"/>
        <v>7212349.330132816</v>
      </c>
      <c r="R357" s="7"/>
      <c r="S357" s="7"/>
    </row>
    <row r="358" spans="1:19" s="2" customFormat="1">
      <c r="A358" s="14">
        <v>313055</v>
      </c>
      <c r="B358" s="14">
        <v>799</v>
      </c>
      <c r="C358" s="15" t="s">
        <v>692</v>
      </c>
      <c r="D358" s="30">
        <v>219335.02719643401</v>
      </c>
      <c r="E358" s="30">
        <v>187472.042993907</v>
      </c>
      <c r="F358" s="30">
        <v>251741.73723924399</v>
      </c>
      <c r="G358" s="30">
        <v>223852.26</v>
      </c>
      <c r="H358" s="30">
        <v>297959.62</v>
      </c>
      <c r="I358" s="30">
        <v>216812.18</v>
      </c>
      <c r="J358" s="30">
        <v>249418.94</v>
      </c>
      <c r="K358" s="30">
        <v>263645.48</v>
      </c>
      <c r="L358" s="30">
        <v>209349.24</v>
      </c>
      <c r="M358" s="30">
        <v>228698.49</v>
      </c>
      <c r="N358" s="30">
        <v>235074.45</v>
      </c>
      <c r="O358" s="30">
        <v>231648.50765509999</v>
      </c>
      <c r="P358" s="31">
        <f t="shared" si="5"/>
        <v>2815007.9750846848</v>
      </c>
      <c r="R358" s="7"/>
      <c r="S358" s="7"/>
    </row>
    <row r="359" spans="1:19" s="2" customFormat="1">
      <c r="A359" s="14">
        <v>313060</v>
      </c>
      <c r="B359" s="14">
        <v>306</v>
      </c>
      <c r="C359" s="15" t="s">
        <v>216</v>
      </c>
      <c r="D359" s="30">
        <v>317941.73307426402</v>
      </c>
      <c r="E359" s="30">
        <v>273465.30388085602</v>
      </c>
      <c r="F359" s="30">
        <v>330131.71951687499</v>
      </c>
      <c r="G359" s="30">
        <v>278366.59000000003</v>
      </c>
      <c r="H359" s="30">
        <v>398685.03</v>
      </c>
      <c r="I359" s="30">
        <v>295318.2</v>
      </c>
      <c r="J359" s="30">
        <v>337636.22</v>
      </c>
      <c r="K359" s="30">
        <v>352340.79</v>
      </c>
      <c r="L359" s="30">
        <v>282887.92</v>
      </c>
      <c r="M359" s="30">
        <v>309038.84000000003</v>
      </c>
      <c r="N359" s="30">
        <v>317662.56</v>
      </c>
      <c r="O359" s="30">
        <v>313033.93441642402</v>
      </c>
      <c r="P359" s="31">
        <f t="shared" si="5"/>
        <v>3806508.8408884192</v>
      </c>
      <c r="R359" s="7"/>
      <c r="S359" s="7"/>
    </row>
    <row r="360" spans="1:19" s="2" customFormat="1">
      <c r="A360" s="14">
        <v>313065</v>
      </c>
      <c r="B360" s="14">
        <v>800</v>
      </c>
      <c r="C360" s="15" t="s">
        <v>217</v>
      </c>
      <c r="D360" s="30">
        <v>260370.261568969</v>
      </c>
      <c r="E360" s="30">
        <v>230874.09447859801</v>
      </c>
      <c r="F360" s="30">
        <v>279352.64748021698</v>
      </c>
      <c r="G360" s="30">
        <v>235965.84</v>
      </c>
      <c r="H360" s="30">
        <v>314005.78000000003</v>
      </c>
      <c r="I360" s="30">
        <v>228941.9</v>
      </c>
      <c r="J360" s="30">
        <v>256876.29</v>
      </c>
      <c r="K360" s="30">
        <v>271036.44</v>
      </c>
      <c r="L360" s="30">
        <v>214357.93</v>
      </c>
      <c r="M360" s="30">
        <v>234161.95</v>
      </c>
      <c r="N360" s="30">
        <v>240679.29</v>
      </c>
      <c r="O360" s="30">
        <v>237167.618132679</v>
      </c>
      <c r="P360" s="31">
        <f t="shared" si="5"/>
        <v>3003790.041660463</v>
      </c>
      <c r="R360" s="7"/>
      <c r="S360" s="7"/>
    </row>
    <row r="361" spans="1:19" s="2" customFormat="1">
      <c r="A361" s="14">
        <v>313070</v>
      </c>
      <c r="B361" s="14">
        <v>307</v>
      </c>
      <c r="C361" s="15" t="s">
        <v>693</v>
      </c>
      <c r="D361" s="30">
        <v>2000075.6239076001</v>
      </c>
      <c r="E361" s="30">
        <v>1724572.48621142</v>
      </c>
      <c r="F361" s="30">
        <v>2213387.4688077499</v>
      </c>
      <c r="G361" s="30">
        <v>2062712.68</v>
      </c>
      <c r="H361" s="30">
        <v>2646294.64</v>
      </c>
      <c r="I361" s="30">
        <v>1886049.3</v>
      </c>
      <c r="J361" s="30">
        <v>2089732.03</v>
      </c>
      <c r="K361" s="30">
        <v>2135953.34</v>
      </c>
      <c r="L361" s="30">
        <v>1743874.6</v>
      </c>
      <c r="M361" s="30">
        <v>1907986.44</v>
      </c>
      <c r="N361" s="30">
        <v>1959415.2</v>
      </c>
      <c r="O361" s="30">
        <v>1929144.5940799001</v>
      </c>
      <c r="P361" s="31">
        <f t="shared" si="5"/>
        <v>24299198.403006673</v>
      </c>
      <c r="R361" s="7"/>
      <c r="S361" s="7"/>
    </row>
    <row r="362" spans="1:19" s="2" customFormat="1">
      <c r="A362" s="14">
        <v>313080</v>
      </c>
      <c r="B362" s="14">
        <v>308</v>
      </c>
      <c r="C362" s="15" t="s">
        <v>694</v>
      </c>
      <c r="D362" s="30">
        <v>301747.07176187797</v>
      </c>
      <c r="E362" s="30">
        <v>263955.57859274599</v>
      </c>
      <c r="F362" s="30">
        <v>319173.73011497699</v>
      </c>
      <c r="G362" s="30">
        <v>273891.49</v>
      </c>
      <c r="H362" s="30">
        <v>362068.46</v>
      </c>
      <c r="I362" s="30">
        <v>262623.71000000002</v>
      </c>
      <c r="J362" s="30">
        <v>297291.34999999998</v>
      </c>
      <c r="K362" s="30">
        <v>310598.15999999997</v>
      </c>
      <c r="L362" s="30">
        <v>248712.19</v>
      </c>
      <c r="M362" s="30">
        <v>262121.17</v>
      </c>
      <c r="N362" s="30">
        <v>267350.09000000003</v>
      </c>
      <c r="O362" s="30">
        <v>263356.08352362498</v>
      </c>
      <c r="P362" s="31">
        <f t="shared" si="5"/>
        <v>3432889.0839932258</v>
      </c>
      <c r="R362" s="7"/>
      <c r="S362" s="7"/>
    </row>
    <row r="363" spans="1:19" s="2" customFormat="1">
      <c r="A363" s="14">
        <v>313090</v>
      </c>
      <c r="B363" s="14">
        <v>309</v>
      </c>
      <c r="C363" s="15" t="s">
        <v>218</v>
      </c>
      <c r="D363" s="30">
        <v>641530.33184897294</v>
      </c>
      <c r="E363" s="30">
        <v>562562.82910678606</v>
      </c>
      <c r="F363" s="30">
        <v>679085.32036700204</v>
      </c>
      <c r="G363" s="30">
        <v>572640.13</v>
      </c>
      <c r="H363" s="30">
        <v>763345.63</v>
      </c>
      <c r="I363" s="30">
        <v>556507.44999999995</v>
      </c>
      <c r="J363" s="30">
        <v>635785.93999999994</v>
      </c>
      <c r="K363" s="30">
        <v>665304.66</v>
      </c>
      <c r="L363" s="30">
        <v>532500.14</v>
      </c>
      <c r="M363" s="30">
        <v>587194.23</v>
      </c>
      <c r="N363" s="30">
        <v>604667.47</v>
      </c>
      <c r="O363" s="30">
        <v>595853.07021458598</v>
      </c>
      <c r="P363" s="31">
        <f t="shared" si="5"/>
        <v>7396977.2015373455</v>
      </c>
      <c r="R363" s="7"/>
      <c r="S363" s="7"/>
    </row>
    <row r="364" spans="1:19" s="2" customFormat="1">
      <c r="A364" s="14">
        <v>313100</v>
      </c>
      <c r="B364" s="14">
        <v>310</v>
      </c>
      <c r="C364" s="15" t="s">
        <v>695</v>
      </c>
      <c r="D364" s="30">
        <v>434420.21315713599</v>
      </c>
      <c r="E364" s="30">
        <v>384610.35075286898</v>
      </c>
      <c r="F364" s="30">
        <v>465996.369018981</v>
      </c>
      <c r="G364" s="30">
        <v>394905.12</v>
      </c>
      <c r="H364" s="30">
        <v>525163.12</v>
      </c>
      <c r="I364" s="30">
        <v>380816.78</v>
      </c>
      <c r="J364" s="30">
        <v>435033.1</v>
      </c>
      <c r="K364" s="30">
        <v>454056.83</v>
      </c>
      <c r="L364" s="30">
        <v>364345.68</v>
      </c>
      <c r="M364" s="30">
        <v>398031.09</v>
      </c>
      <c r="N364" s="30">
        <v>409144</v>
      </c>
      <c r="O364" s="30">
        <v>403183.76860265702</v>
      </c>
      <c r="P364" s="31">
        <f t="shared" si="5"/>
        <v>5049706.4215316437</v>
      </c>
      <c r="R364" s="7"/>
      <c r="S364" s="7"/>
    </row>
    <row r="365" spans="1:19" s="2" customFormat="1">
      <c r="A365" s="14">
        <v>313110</v>
      </c>
      <c r="B365" s="14">
        <v>311</v>
      </c>
      <c r="C365" s="15" t="s">
        <v>219</v>
      </c>
      <c r="D365" s="30">
        <v>293861.84451143502</v>
      </c>
      <c r="E365" s="30">
        <v>255182.62825008301</v>
      </c>
      <c r="F365" s="30">
        <v>311318.394029958</v>
      </c>
      <c r="G365" s="30">
        <v>266532.64</v>
      </c>
      <c r="H365" s="30">
        <v>352505.42</v>
      </c>
      <c r="I365" s="30">
        <v>256243.07</v>
      </c>
      <c r="J365" s="30">
        <v>292131.20000000001</v>
      </c>
      <c r="K365" s="30">
        <v>307017.7</v>
      </c>
      <c r="L365" s="30">
        <v>244734.12</v>
      </c>
      <c r="M365" s="30">
        <v>267350.78999999998</v>
      </c>
      <c r="N365" s="30">
        <v>274794.34000000003</v>
      </c>
      <c r="O365" s="30">
        <v>270781.553336107</v>
      </c>
      <c r="P365" s="31">
        <f t="shared" si="5"/>
        <v>3392453.7001275835</v>
      </c>
      <c r="R365" s="7"/>
      <c r="S365" s="7"/>
    </row>
    <row r="366" spans="1:19" s="2" customFormat="1">
      <c r="A366" s="14">
        <v>313115</v>
      </c>
      <c r="B366" s="14">
        <v>737</v>
      </c>
      <c r="C366" s="15" t="s">
        <v>220</v>
      </c>
      <c r="D366" s="30">
        <v>415672.54494386801</v>
      </c>
      <c r="E366" s="30">
        <v>372475.25257325999</v>
      </c>
      <c r="F366" s="30">
        <v>449875.21859905001</v>
      </c>
      <c r="G366" s="30">
        <v>378726.25</v>
      </c>
      <c r="H366" s="30">
        <v>507088.93</v>
      </c>
      <c r="I366" s="30">
        <v>369287.12</v>
      </c>
      <c r="J366" s="30">
        <v>418768.22</v>
      </c>
      <c r="K366" s="30">
        <v>440647.37</v>
      </c>
      <c r="L366" s="30">
        <v>350293.76000000001</v>
      </c>
      <c r="M366" s="30">
        <v>388041.86</v>
      </c>
      <c r="N366" s="30">
        <v>399936.59</v>
      </c>
      <c r="O366" s="30">
        <v>394086.50625022501</v>
      </c>
      <c r="P366" s="31">
        <f t="shared" si="5"/>
        <v>4884899.6223664032</v>
      </c>
      <c r="R366" s="7"/>
      <c r="S366" s="7"/>
    </row>
    <row r="367" spans="1:19" s="2" customFormat="1">
      <c r="A367" s="14">
        <v>313120</v>
      </c>
      <c r="B367" s="14">
        <v>312</v>
      </c>
      <c r="C367" s="15" t="s">
        <v>221</v>
      </c>
      <c r="D367" s="30">
        <v>562821.19610934495</v>
      </c>
      <c r="E367" s="30">
        <v>492900.92196666502</v>
      </c>
      <c r="F367" s="30">
        <v>582940.32637050399</v>
      </c>
      <c r="G367" s="30">
        <v>491212.16</v>
      </c>
      <c r="H367" s="30">
        <v>644919.61</v>
      </c>
      <c r="I367" s="30">
        <v>469330.41</v>
      </c>
      <c r="J367" s="30">
        <v>532546.29</v>
      </c>
      <c r="K367" s="30">
        <v>551007.15</v>
      </c>
      <c r="L367" s="30">
        <v>445864.62</v>
      </c>
      <c r="M367" s="30">
        <v>486353.53</v>
      </c>
      <c r="N367" s="30">
        <v>499306.42</v>
      </c>
      <c r="O367" s="30">
        <v>491678.701292129</v>
      </c>
      <c r="P367" s="31">
        <f t="shared" si="5"/>
        <v>6250881.335738644</v>
      </c>
      <c r="R367" s="7"/>
      <c r="S367" s="7"/>
    </row>
    <row r="368" spans="1:19" s="2" customFormat="1">
      <c r="A368" s="14">
        <v>313130</v>
      </c>
      <c r="B368" s="14">
        <v>313</v>
      </c>
      <c r="C368" s="15" t="s">
        <v>222</v>
      </c>
      <c r="D368" s="30">
        <v>11658123.6506999</v>
      </c>
      <c r="E368" s="30">
        <v>9511548.2686048597</v>
      </c>
      <c r="F368" s="30">
        <v>11950688.402418001</v>
      </c>
      <c r="G368" s="30">
        <v>9860406.4700000007</v>
      </c>
      <c r="H368" s="30">
        <v>14210377.82</v>
      </c>
      <c r="I368" s="30">
        <v>11373723.810000001</v>
      </c>
      <c r="J368" s="30">
        <v>13037328.9</v>
      </c>
      <c r="K368" s="30">
        <v>13050837.52</v>
      </c>
      <c r="L368" s="30">
        <v>10918786.039999999</v>
      </c>
      <c r="M368" s="30">
        <v>11933853.970000001</v>
      </c>
      <c r="N368" s="30">
        <v>12268368.93</v>
      </c>
      <c r="O368" s="30">
        <v>12090842.456695599</v>
      </c>
      <c r="P368" s="31">
        <f t="shared" si="5"/>
        <v>141864886.23841834</v>
      </c>
      <c r="R368" s="7"/>
      <c r="S368" s="7"/>
    </row>
    <row r="369" spans="1:19" s="2" customFormat="1">
      <c r="A369" s="14">
        <v>313140</v>
      </c>
      <c r="B369" s="14">
        <v>314</v>
      </c>
      <c r="C369" s="15" t="s">
        <v>696</v>
      </c>
      <c r="D369" s="30">
        <v>687315.75024168706</v>
      </c>
      <c r="E369" s="30">
        <v>604238.37846744899</v>
      </c>
      <c r="F369" s="30">
        <v>743777.36542975996</v>
      </c>
      <c r="G369" s="30">
        <v>646158.48</v>
      </c>
      <c r="H369" s="30">
        <v>829621.06</v>
      </c>
      <c r="I369" s="30">
        <v>612601.48</v>
      </c>
      <c r="J369" s="30">
        <v>701549.99</v>
      </c>
      <c r="K369" s="30">
        <v>737255.94</v>
      </c>
      <c r="L369" s="30">
        <v>584632.35</v>
      </c>
      <c r="M369" s="30">
        <v>640399.05000000005</v>
      </c>
      <c r="N369" s="30">
        <v>658815.30000000005</v>
      </c>
      <c r="O369" s="30">
        <v>648952.16610447702</v>
      </c>
      <c r="P369" s="31">
        <f t="shared" si="5"/>
        <v>8095317.3102433719</v>
      </c>
      <c r="R369" s="7"/>
      <c r="S369" s="7"/>
    </row>
    <row r="370" spans="1:19" s="2" customFormat="1">
      <c r="A370" s="14">
        <v>313150</v>
      </c>
      <c r="B370" s="14">
        <v>315</v>
      </c>
      <c r="C370" s="15" t="s">
        <v>697</v>
      </c>
      <c r="D370" s="30">
        <v>461657.136106616</v>
      </c>
      <c r="E370" s="30">
        <v>405450.194377949</v>
      </c>
      <c r="F370" s="30">
        <v>492334.37172404898</v>
      </c>
      <c r="G370" s="30">
        <v>419129.93</v>
      </c>
      <c r="H370" s="30">
        <v>556528.05000000005</v>
      </c>
      <c r="I370" s="30">
        <v>403376.87</v>
      </c>
      <c r="J370" s="30">
        <v>459894.12</v>
      </c>
      <c r="K370" s="30">
        <v>471021.95</v>
      </c>
      <c r="L370" s="30">
        <v>384993.31</v>
      </c>
      <c r="M370" s="30">
        <v>411189.34</v>
      </c>
      <c r="N370" s="30">
        <v>420747.4</v>
      </c>
      <c r="O370" s="30">
        <v>414615.06561797397</v>
      </c>
      <c r="P370" s="31">
        <f t="shared" si="5"/>
        <v>5300937.7378265886</v>
      </c>
      <c r="R370" s="7"/>
      <c r="S370" s="7"/>
    </row>
    <row r="371" spans="1:19" s="2" customFormat="1">
      <c r="A371" s="14">
        <v>313160</v>
      </c>
      <c r="B371" s="14">
        <v>316</v>
      </c>
      <c r="C371" s="15" t="s">
        <v>698</v>
      </c>
      <c r="D371" s="30">
        <v>571767.25079445902</v>
      </c>
      <c r="E371" s="30">
        <v>504683.465203839</v>
      </c>
      <c r="F371" s="30">
        <v>609728.26911735802</v>
      </c>
      <c r="G371" s="30">
        <v>514198.94</v>
      </c>
      <c r="H371" s="30">
        <v>685673.17</v>
      </c>
      <c r="I371" s="30">
        <v>498175.07</v>
      </c>
      <c r="J371" s="30">
        <v>570018.91</v>
      </c>
      <c r="K371" s="30">
        <v>584677.05000000005</v>
      </c>
      <c r="L371" s="30">
        <v>477400.03</v>
      </c>
      <c r="M371" s="30">
        <v>521546.15</v>
      </c>
      <c r="N371" s="30">
        <v>536122.52</v>
      </c>
      <c r="O371" s="30">
        <v>528313.74699663196</v>
      </c>
      <c r="P371" s="31">
        <f t="shared" si="5"/>
        <v>6602304.5721122883</v>
      </c>
      <c r="R371" s="7"/>
      <c r="S371" s="7"/>
    </row>
    <row r="372" spans="1:19" s="2" customFormat="1">
      <c r="A372" s="14">
        <v>313170</v>
      </c>
      <c r="B372" s="14">
        <v>317</v>
      </c>
      <c r="C372" s="15" t="s">
        <v>223</v>
      </c>
      <c r="D372" s="30">
        <v>19033729.774082702</v>
      </c>
      <c r="E372" s="30">
        <v>16536604.769360401</v>
      </c>
      <c r="F372" s="30">
        <v>19554499.769671801</v>
      </c>
      <c r="G372" s="30">
        <v>16438950.66</v>
      </c>
      <c r="H372" s="30">
        <v>21767431.489999998</v>
      </c>
      <c r="I372" s="30">
        <v>15620708.41</v>
      </c>
      <c r="J372" s="30">
        <v>17965358.449999999</v>
      </c>
      <c r="K372" s="30">
        <v>18125373.670000002</v>
      </c>
      <c r="L372" s="30">
        <v>15041902.859999999</v>
      </c>
      <c r="M372" s="30">
        <v>16418720.359999999</v>
      </c>
      <c r="N372" s="30">
        <v>16862238.149999999</v>
      </c>
      <c r="O372" s="30">
        <v>16607088.742108701</v>
      </c>
      <c r="P372" s="31">
        <f t="shared" si="5"/>
        <v>209972607.10522363</v>
      </c>
      <c r="R372" s="7"/>
      <c r="S372" s="7"/>
    </row>
    <row r="373" spans="1:19" s="2" customFormat="1">
      <c r="A373" s="14">
        <v>313180</v>
      </c>
      <c r="B373" s="14">
        <v>318</v>
      </c>
      <c r="C373" s="15" t="s">
        <v>699</v>
      </c>
      <c r="D373" s="30">
        <v>310607.60602156102</v>
      </c>
      <c r="E373" s="30">
        <v>275295.42211943603</v>
      </c>
      <c r="F373" s="30">
        <v>332425.02603974199</v>
      </c>
      <c r="G373" s="30">
        <v>279611.18</v>
      </c>
      <c r="H373" s="30">
        <v>373288.47</v>
      </c>
      <c r="I373" s="30">
        <v>271849.49</v>
      </c>
      <c r="J373" s="30">
        <v>310759.03999999998</v>
      </c>
      <c r="K373" s="30">
        <v>327837.08</v>
      </c>
      <c r="L373" s="30">
        <v>260475.09</v>
      </c>
      <c r="M373" s="30">
        <v>284524.13</v>
      </c>
      <c r="N373" s="30">
        <v>292430.69</v>
      </c>
      <c r="O373" s="30">
        <v>288157.732205673</v>
      </c>
      <c r="P373" s="31">
        <f t="shared" si="5"/>
        <v>3607260.9563864116</v>
      </c>
      <c r="R373" s="7"/>
      <c r="S373" s="7"/>
    </row>
    <row r="374" spans="1:19" s="2" customFormat="1">
      <c r="A374" s="14">
        <v>313190</v>
      </c>
      <c r="B374" s="14">
        <v>319</v>
      </c>
      <c r="C374" s="15" t="s">
        <v>224</v>
      </c>
      <c r="D374" s="30">
        <v>10054878.2509044</v>
      </c>
      <c r="E374" s="30">
        <v>9235257.92895592</v>
      </c>
      <c r="F374" s="30">
        <v>11290036.448224301</v>
      </c>
      <c r="G374" s="30">
        <v>9284733.2699999996</v>
      </c>
      <c r="H374" s="30">
        <v>12806635.98</v>
      </c>
      <c r="I374" s="30">
        <v>8880038.5600000005</v>
      </c>
      <c r="J374" s="30">
        <v>10472777.609999999</v>
      </c>
      <c r="K374" s="30">
        <v>10638274.539999999</v>
      </c>
      <c r="L374" s="30">
        <v>8593812.8699999992</v>
      </c>
      <c r="M374" s="30">
        <v>9494966.0800000001</v>
      </c>
      <c r="N374" s="30">
        <v>9792123.2200000007</v>
      </c>
      <c r="O374" s="30">
        <v>9633658.0324930307</v>
      </c>
      <c r="P374" s="31">
        <f t="shared" si="5"/>
        <v>120177192.79057766</v>
      </c>
      <c r="R374" s="7"/>
      <c r="S374" s="7"/>
    </row>
    <row r="375" spans="1:19" s="2" customFormat="1">
      <c r="A375" s="14">
        <v>313200</v>
      </c>
      <c r="B375" s="14">
        <v>320</v>
      </c>
      <c r="C375" s="15" t="s">
        <v>225</v>
      </c>
      <c r="D375" s="30">
        <v>314123.55162463</v>
      </c>
      <c r="E375" s="30">
        <v>283837.483202481</v>
      </c>
      <c r="F375" s="30">
        <v>343147.41832213901</v>
      </c>
      <c r="G375" s="30">
        <v>289131.19</v>
      </c>
      <c r="H375" s="30">
        <v>388676.33</v>
      </c>
      <c r="I375" s="30">
        <v>283020.84999999998</v>
      </c>
      <c r="J375" s="30">
        <v>323189.7</v>
      </c>
      <c r="K375" s="30">
        <v>340214.4</v>
      </c>
      <c r="L375" s="30">
        <v>270755.65999999997</v>
      </c>
      <c r="M375" s="30">
        <v>287244.52</v>
      </c>
      <c r="N375" s="30">
        <v>293516.31</v>
      </c>
      <c r="O375" s="30">
        <v>289238.67713708698</v>
      </c>
      <c r="P375" s="31">
        <f t="shared" si="5"/>
        <v>3706096.0902863373</v>
      </c>
      <c r="R375" s="7"/>
      <c r="S375" s="7"/>
    </row>
    <row r="376" spans="1:19" s="2" customFormat="1">
      <c r="A376" s="14">
        <v>313210</v>
      </c>
      <c r="B376" s="14">
        <v>321</v>
      </c>
      <c r="C376" s="15" t="s">
        <v>226</v>
      </c>
      <c r="D376" s="30">
        <v>660708.11734521203</v>
      </c>
      <c r="E376" s="30">
        <v>573190.97782894003</v>
      </c>
      <c r="F376" s="30">
        <v>682243.75629973703</v>
      </c>
      <c r="G376" s="30">
        <v>574516.35</v>
      </c>
      <c r="H376" s="30">
        <v>759713.01</v>
      </c>
      <c r="I376" s="30">
        <v>552379.69999999995</v>
      </c>
      <c r="J376" s="30">
        <v>616976.75</v>
      </c>
      <c r="K376" s="30">
        <v>642148.48</v>
      </c>
      <c r="L376" s="30">
        <v>514650.28</v>
      </c>
      <c r="M376" s="30">
        <v>561356.93000000005</v>
      </c>
      <c r="N376" s="30">
        <v>576427.43999999994</v>
      </c>
      <c r="O376" s="30">
        <v>567701.43342830404</v>
      </c>
      <c r="P376" s="31">
        <f t="shared" si="5"/>
        <v>7282013.224902194</v>
      </c>
      <c r="R376" s="7"/>
      <c r="S376" s="7"/>
    </row>
    <row r="377" spans="1:19" s="2" customFormat="1">
      <c r="A377" s="14">
        <v>313220</v>
      </c>
      <c r="B377" s="14">
        <v>322</v>
      </c>
      <c r="C377" s="15" t="s">
        <v>227</v>
      </c>
      <c r="D377" s="30">
        <v>572532.82253399596</v>
      </c>
      <c r="E377" s="30">
        <v>499211.27096561203</v>
      </c>
      <c r="F377" s="30">
        <v>604292.318717452</v>
      </c>
      <c r="G377" s="30">
        <v>504328.36</v>
      </c>
      <c r="H377" s="30">
        <v>667836.77</v>
      </c>
      <c r="I377" s="30">
        <v>483999.85</v>
      </c>
      <c r="J377" s="30">
        <v>552303.72</v>
      </c>
      <c r="K377" s="30">
        <v>577044.06999999995</v>
      </c>
      <c r="L377" s="30">
        <v>462487.03999999998</v>
      </c>
      <c r="M377" s="30">
        <v>519181.83</v>
      </c>
      <c r="N377" s="30">
        <v>536456.57999999996</v>
      </c>
      <c r="O377" s="30">
        <v>528597.58819247095</v>
      </c>
      <c r="P377" s="31">
        <f t="shared" si="5"/>
        <v>6508272.2204095321</v>
      </c>
      <c r="R377" s="7"/>
      <c r="S377" s="7"/>
    </row>
    <row r="378" spans="1:19" s="2" customFormat="1">
      <c r="A378" s="14">
        <v>313230</v>
      </c>
      <c r="B378" s="14">
        <v>323</v>
      </c>
      <c r="C378" s="15" t="s">
        <v>700</v>
      </c>
      <c r="D378" s="30">
        <v>347024.48487714498</v>
      </c>
      <c r="E378" s="30">
        <v>307067.78876900702</v>
      </c>
      <c r="F378" s="30">
        <v>373248.88009744702</v>
      </c>
      <c r="G378" s="30">
        <v>317275.77</v>
      </c>
      <c r="H378" s="30">
        <v>418538.71</v>
      </c>
      <c r="I378" s="30">
        <v>304901.48</v>
      </c>
      <c r="J378" s="30">
        <v>347904.82</v>
      </c>
      <c r="K378" s="30">
        <v>368872.55</v>
      </c>
      <c r="L378" s="30">
        <v>291524.84000000003</v>
      </c>
      <c r="M378" s="30">
        <v>318436.95</v>
      </c>
      <c r="N378" s="30">
        <v>327297.59999999998</v>
      </c>
      <c r="O378" s="30">
        <v>322520.31061435002</v>
      </c>
      <c r="P378" s="31">
        <f t="shared" si="5"/>
        <v>4044614.1843579486</v>
      </c>
      <c r="R378" s="7"/>
      <c r="S378" s="7"/>
    </row>
    <row r="379" spans="1:19" s="2" customFormat="1">
      <c r="A379" s="14">
        <v>313240</v>
      </c>
      <c r="B379" s="14">
        <v>324</v>
      </c>
      <c r="C379" s="15" t="s">
        <v>701</v>
      </c>
      <c r="D379" s="30">
        <v>3590459.6375872898</v>
      </c>
      <c r="E379" s="30">
        <v>3332003.3002742198</v>
      </c>
      <c r="F379" s="30">
        <v>4382709.1513434602</v>
      </c>
      <c r="G379" s="30">
        <v>3733035.59</v>
      </c>
      <c r="H379" s="30">
        <v>4970632.8</v>
      </c>
      <c r="I379" s="30">
        <v>3586220.94</v>
      </c>
      <c r="J379" s="30">
        <v>4100059.58</v>
      </c>
      <c r="K379" s="30">
        <v>4172970.81</v>
      </c>
      <c r="L379" s="30">
        <v>3432914.67</v>
      </c>
      <c r="M379" s="30">
        <v>3755750.21</v>
      </c>
      <c r="N379" s="30">
        <v>3861633.34</v>
      </c>
      <c r="O379" s="30">
        <v>3805298.7108465098</v>
      </c>
      <c r="P379" s="31">
        <f t="shared" si="5"/>
        <v>46723688.740051478</v>
      </c>
      <c r="R379" s="7"/>
      <c r="S379" s="7"/>
    </row>
    <row r="380" spans="1:19" s="2" customFormat="1">
      <c r="A380" s="14">
        <v>313250</v>
      </c>
      <c r="B380" s="14">
        <v>325</v>
      </c>
      <c r="C380" s="15" t="s">
        <v>228</v>
      </c>
      <c r="D380" s="30">
        <v>1047019.3074582299</v>
      </c>
      <c r="E380" s="30">
        <v>908734.36848194897</v>
      </c>
      <c r="F380" s="30">
        <v>1094852.3579454799</v>
      </c>
      <c r="G380" s="30">
        <v>923169.99</v>
      </c>
      <c r="H380" s="30">
        <v>1229453.26</v>
      </c>
      <c r="I380" s="30">
        <v>895041.22</v>
      </c>
      <c r="J380" s="30">
        <v>1020945.52</v>
      </c>
      <c r="K380" s="30">
        <v>1050730.99</v>
      </c>
      <c r="L380" s="30">
        <v>854748.99</v>
      </c>
      <c r="M380" s="30">
        <v>935113.21</v>
      </c>
      <c r="N380" s="30">
        <v>961381.84</v>
      </c>
      <c r="O380" s="30">
        <v>947298.67032242694</v>
      </c>
      <c r="P380" s="31">
        <f t="shared" si="5"/>
        <v>11868489.724208085</v>
      </c>
      <c r="R380" s="7"/>
      <c r="S380" s="7"/>
    </row>
    <row r="381" spans="1:19" s="2" customFormat="1">
      <c r="A381" s="14">
        <v>313260</v>
      </c>
      <c r="B381" s="14">
        <v>326</v>
      </c>
      <c r="C381" s="15" t="s">
        <v>477</v>
      </c>
      <c r="D381" s="30">
        <v>238187.62362658401</v>
      </c>
      <c r="E381" s="30">
        <v>211567.38680598399</v>
      </c>
      <c r="F381" s="30">
        <v>256332.00816759901</v>
      </c>
      <c r="G381" s="30">
        <v>217341.24</v>
      </c>
      <c r="H381" s="30">
        <v>287510.53999999998</v>
      </c>
      <c r="I381" s="30">
        <v>209692.73</v>
      </c>
      <c r="J381" s="30">
        <v>237664</v>
      </c>
      <c r="K381" s="30">
        <v>248494.79</v>
      </c>
      <c r="L381" s="30">
        <v>198842.95</v>
      </c>
      <c r="M381" s="30">
        <v>208639.94</v>
      </c>
      <c r="N381" s="30">
        <v>212714.1</v>
      </c>
      <c r="O381" s="30">
        <v>209610.81977288201</v>
      </c>
      <c r="P381" s="31">
        <f t="shared" si="5"/>
        <v>2736598.1283730492</v>
      </c>
      <c r="R381" s="7"/>
      <c r="S381" s="7"/>
    </row>
    <row r="382" spans="1:19" s="2" customFormat="1">
      <c r="A382" s="14">
        <v>313270</v>
      </c>
      <c r="B382" s="14">
        <v>327</v>
      </c>
      <c r="C382" s="15" t="s">
        <v>229</v>
      </c>
      <c r="D382" s="30">
        <v>586087.56710135797</v>
      </c>
      <c r="E382" s="30">
        <v>523088.483484859</v>
      </c>
      <c r="F382" s="30">
        <v>630913.506807231</v>
      </c>
      <c r="G382" s="30">
        <v>521963.72</v>
      </c>
      <c r="H382" s="30">
        <v>694145.65</v>
      </c>
      <c r="I382" s="30">
        <v>506881.23</v>
      </c>
      <c r="J382" s="30">
        <v>580848.02</v>
      </c>
      <c r="K382" s="30">
        <v>604914.06999999995</v>
      </c>
      <c r="L382" s="30">
        <v>486892.36</v>
      </c>
      <c r="M382" s="30">
        <v>537364.22</v>
      </c>
      <c r="N382" s="30">
        <v>553436.5</v>
      </c>
      <c r="O382" s="30">
        <v>545366.59538350301</v>
      </c>
      <c r="P382" s="31">
        <f t="shared" si="5"/>
        <v>6771901.9227769505</v>
      </c>
      <c r="R382" s="7"/>
      <c r="S382" s="7"/>
    </row>
    <row r="383" spans="1:19" s="2" customFormat="1">
      <c r="A383" s="14">
        <v>313280</v>
      </c>
      <c r="B383" s="14">
        <v>328</v>
      </c>
      <c r="C383" s="15" t="s">
        <v>702</v>
      </c>
      <c r="D383" s="30">
        <v>207583.02017959501</v>
      </c>
      <c r="E383" s="30">
        <v>182204.39428240599</v>
      </c>
      <c r="F383" s="30">
        <v>220720.61753569401</v>
      </c>
      <c r="G383" s="30">
        <v>186926.94</v>
      </c>
      <c r="H383" s="30">
        <v>249872.13</v>
      </c>
      <c r="I383" s="30">
        <v>182648.31</v>
      </c>
      <c r="J383" s="30">
        <v>208831.47</v>
      </c>
      <c r="K383" s="30">
        <v>221528.02</v>
      </c>
      <c r="L383" s="30">
        <v>175091.24</v>
      </c>
      <c r="M383" s="30">
        <v>191212.32</v>
      </c>
      <c r="N383" s="30">
        <v>196540.55</v>
      </c>
      <c r="O383" s="30">
        <v>193677.504394641</v>
      </c>
      <c r="P383" s="31">
        <f t="shared" si="5"/>
        <v>2416836.5163923362</v>
      </c>
      <c r="R383" s="7"/>
      <c r="S383" s="7"/>
    </row>
    <row r="384" spans="1:19" s="2" customFormat="1">
      <c r="A384" s="14">
        <v>313290</v>
      </c>
      <c r="B384" s="14">
        <v>329</v>
      </c>
      <c r="C384" s="15" t="s">
        <v>230</v>
      </c>
      <c r="D384" s="30">
        <v>764193.44106513099</v>
      </c>
      <c r="E384" s="30">
        <v>681974.82586091</v>
      </c>
      <c r="F384" s="30">
        <v>822211.82742602099</v>
      </c>
      <c r="G384" s="30">
        <v>698955.86</v>
      </c>
      <c r="H384" s="30">
        <v>926531.23</v>
      </c>
      <c r="I384" s="30">
        <v>669730.43999999994</v>
      </c>
      <c r="J384" s="30">
        <v>755029.56</v>
      </c>
      <c r="K384" s="30">
        <v>784537.52</v>
      </c>
      <c r="L384" s="30">
        <v>630308.34</v>
      </c>
      <c r="M384" s="30">
        <v>688280.43</v>
      </c>
      <c r="N384" s="30">
        <v>707241.33</v>
      </c>
      <c r="O384" s="30">
        <v>696790.15317422897</v>
      </c>
      <c r="P384" s="31">
        <f t="shared" si="5"/>
        <v>8825784.9575262908</v>
      </c>
      <c r="R384" s="7"/>
      <c r="S384" s="7"/>
    </row>
    <row r="385" spans="1:19" s="2" customFormat="1">
      <c r="A385" s="14">
        <v>313300</v>
      </c>
      <c r="B385" s="14">
        <v>330</v>
      </c>
      <c r="C385" s="15" t="s">
        <v>231</v>
      </c>
      <c r="D385" s="30">
        <v>1216605.4846498801</v>
      </c>
      <c r="E385" s="30">
        <v>1055048.84790247</v>
      </c>
      <c r="F385" s="30">
        <v>1266887.4204191901</v>
      </c>
      <c r="G385" s="30">
        <v>1063481.32</v>
      </c>
      <c r="H385" s="30">
        <v>1449806.18</v>
      </c>
      <c r="I385" s="30">
        <v>1049114.3400000001</v>
      </c>
      <c r="J385" s="30">
        <v>1210919.52</v>
      </c>
      <c r="K385" s="30">
        <v>1253149.73</v>
      </c>
      <c r="L385" s="30">
        <v>1013919.62</v>
      </c>
      <c r="M385" s="30">
        <v>1107450.02</v>
      </c>
      <c r="N385" s="30">
        <v>1138369.29</v>
      </c>
      <c r="O385" s="30">
        <v>1121761.48625228</v>
      </c>
      <c r="P385" s="31">
        <f t="shared" si="5"/>
        <v>13946513.259223821</v>
      </c>
      <c r="R385" s="7"/>
      <c r="S385" s="7"/>
    </row>
    <row r="386" spans="1:19" s="2" customFormat="1">
      <c r="A386" s="14">
        <v>313310</v>
      </c>
      <c r="B386" s="14">
        <v>331</v>
      </c>
      <c r="C386" s="15" t="s">
        <v>232</v>
      </c>
      <c r="D386" s="30">
        <v>794246.12375639903</v>
      </c>
      <c r="E386" s="30">
        <v>681100.16860229406</v>
      </c>
      <c r="F386" s="30">
        <v>821012.329596036</v>
      </c>
      <c r="G386" s="30">
        <v>690804.88</v>
      </c>
      <c r="H386" s="30">
        <v>923970.33</v>
      </c>
      <c r="I386" s="30">
        <v>672013.91</v>
      </c>
      <c r="J386" s="30">
        <v>767145.01</v>
      </c>
      <c r="K386" s="30">
        <v>786287.15</v>
      </c>
      <c r="L386" s="30">
        <v>642056.62</v>
      </c>
      <c r="M386" s="30">
        <v>706878.87</v>
      </c>
      <c r="N386" s="30">
        <v>727740.2</v>
      </c>
      <c r="O386" s="30">
        <v>717137.91626920202</v>
      </c>
      <c r="P386" s="31">
        <f t="shared" si="5"/>
        <v>8930393.5082239322</v>
      </c>
      <c r="R386" s="7"/>
      <c r="S386" s="7"/>
    </row>
    <row r="387" spans="1:19" s="2" customFormat="1">
      <c r="A387" s="14">
        <v>313320</v>
      </c>
      <c r="B387" s="14">
        <v>332</v>
      </c>
      <c r="C387" s="15" t="s">
        <v>233</v>
      </c>
      <c r="D387" s="30">
        <v>333746.16039586702</v>
      </c>
      <c r="E387" s="30">
        <v>295515.08187081799</v>
      </c>
      <c r="F387" s="30">
        <v>356706.89148931199</v>
      </c>
      <c r="G387" s="30">
        <v>300612.78000000003</v>
      </c>
      <c r="H387" s="30">
        <v>398582.33</v>
      </c>
      <c r="I387" s="30">
        <v>291500.74</v>
      </c>
      <c r="J387" s="30">
        <v>332224.09999999998</v>
      </c>
      <c r="K387" s="30">
        <v>349482.89</v>
      </c>
      <c r="L387" s="30">
        <v>278244.18</v>
      </c>
      <c r="M387" s="30">
        <v>303960.51</v>
      </c>
      <c r="N387" s="30">
        <v>312434.48</v>
      </c>
      <c r="O387" s="30">
        <v>307881.03537588799</v>
      </c>
      <c r="P387" s="31">
        <f t="shared" si="5"/>
        <v>3860891.1791318851</v>
      </c>
      <c r="R387" s="7"/>
      <c r="S387" s="7"/>
    </row>
    <row r="388" spans="1:19" s="2" customFormat="1">
      <c r="A388" s="14">
        <v>313330</v>
      </c>
      <c r="B388" s="14">
        <v>333</v>
      </c>
      <c r="C388" s="15" t="s">
        <v>234</v>
      </c>
      <c r="D388" s="30">
        <v>663160.66962746799</v>
      </c>
      <c r="E388" s="30">
        <v>569970.75145884696</v>
      </c>
      <c r="F388" s="30">
        <v>675667.85055106902</v>
      </c>
      <c r="G388" s="30">
        <v>569993.92000000004</v>
      </c>
      <c r="H388" s="30">
        <v>749141.21</v>
      </c>
      <c r="I388" s="30">
        <v>544820.02</v>
      </c>
      <c r="J388" s="30">
        <v>620922.51</v>
      </c>
      <c r="K388" s="30">
        <v>650912.76</v>
      </c>
      <c r="L388" s="30">
        <v>520367.35</v>
      </c>
      <c r="M388" s="30">
        <v>567612.1</v>
      </c>
      <c r="N388" s="30">
        <v>582707.96</v>
      </c>
      <c r="O388" s="30">
        <v>573800.97076496796</v>
      </c>
      <c r="P388" s="31">
        <f t="shared" si="5"/>
        <v>7289078.0724023506</v>
      </c>
      <c r="R388" s="7"/>
      <c r="S388" s="7"/>
    </row>
    <row r="389" spans="1:19" s="2" customFormat="1">
      <c r="A389" s="14">
        <v>313340</v>
      </c>
      <c r="B389" s="14">
        <v>334</v>
      </c>
      <c r="C389" s="15" t="s">
        <v>235</v>
      </c>
      <c r="D389" s="30">
        <v>1328389.9198197799</v>
      </c>
      <c r="E389" s="30">
        <v>1158474.03025986</v>
      </c>
      <c r="F389" s="30">
        <v>1444280.5179516801</v>
      </c>
      <c r="G389" s="30">
        <v>1269652.82</v>
      </c>
      <c r="H389" s="30">
        <v>1676515.67</v>
      </c>
      <c r="I389" s="30">
        <v>1206458.3899999999</v>
      </c>
      <c r="J389" s="30">
        <v>1367985.72</v>
      </c>
      <c r="K389" s="30">
        <v>1400392.05</v>
      </c>
      <c r="L389" s="30">
        <v>1144425.71</v>
      </c>
      <c r="M389" s="30">
        <v>1241620.6299999999</v>
      </c>
      <c r="N389" s="30">
        <v>1274321.29</v>
      </c>
      <c r="O389" s="30">
        <v>1255610.3824573201</v>
      </c>
      <c r="P389" s="31">
        <f t="shared" si="5"/>
        <v>15768127.130488638</v>
      </c>
      <c r="R389" s="7"/>
      <c r="S389" s="7"/>
    </row>
    <row r="390" spans="1:19" s="2" customFormat="1">
      <c r="A390" s="14">
        <v>313350</v>
      </c>
      <c r="B390" s="14">
        <v>335</v>
      </c>
      <c r="C390" s="15" t="s">
        <v>236</v>
      </c>
      <c r="D390" s="30">
        <v>763543.11925150198</v>
      </c>
      <c r="E390" s="30">
        <v>754935.81265978399</v>
      </c>
      <c r="F390" s="30">
        <v>912609.371816876</v>
      </c>
      <c r="G390" s="30">
        <v>768362.34</v>
      </c>
      <c r="H390" s="30">
        <v>1035291.22</v>
      </c>
      <c r="I390" s="30">
        <v>749957.35</v>
      </c>
      <c r="J390" s="30">
        <v>857367.16</v>
      </c>
      <c r="K390" s="30">
        <v>887525.28</v>
      </c>
      <c r="L390" s="30">
        <v>717953.05</v>
      </c>
      <c r="M390" s="30">
        <v>777332.4</v>
      </c>
      <c r="N390" s="30">
        <v>797593.94</v>
      </c>
      <c r="O390" s="30">
        <v>785972.04711465503</v>
      </c>
      <c r="P390" s="31">
        <f t="shared" si="5"/>
        <v>9808443.090842817</v>
      </c>
      <c r="R390" s="7"/>
      <c r="S390" s="7"/>
    </row>
    <row r="391" spans="1:19" s="2" customFormat="1">
      <c r="A391" s="14">
        <v>313360</v>
      </c>
      <c r="B391" s="14">
        <v>336</v>
      </c>
      <c r="C391" s="15" t="s">
        <v>237</v>
      </c>
      <c r="D391" s="30">
        <v>1568407.51579048</v>
      </c>
      <c r="E391" s="30">
        <v>1354249.53441333</v>
      </c>
      <c r="F391" s="30">
        <v>1610953.7547590099</v>
      </c>
      <c r="G391" s="30">
        <v>1356604.86</v>
      </c>
      <c r="H391" s="30">
        <v>1794869.2</v>
      </c>
      <c r="I391" s="30">
        <v>1300689.8500000001</v>
      </c>
      <c r="J391" s="30">
        <v>1480138.43</v>
      </c>
      <c r="K391" s="30">
        <v>1542517.61</v>
      </c>
      <c r="L391" s="30">
        <v>1238651.8400000001</v>
      </c>
      <c r="M391" s="30">
        <v>1343211.5</v>
      </c>
      <c r="N391" s="30">
        <v>1377871.13</v>
      </c>
      <c r="O391" s="30">
        <v>1357135.96915057</v>
      </c>
      <c r="P391" s="31">
        <f t="shared" si="5"/>
        <v>17325301.194113389</v>
      </c>
      <c r="R391" s="7"/>
      <c r="S391" s="7"/>
    </row>
    <row r="392" spans="1:19" s="2" customFormat="1">
      <c r="A392" s="14">
        <v>313370</v>
      </c>
      <c r="B392" s="14">
        <v>337</v>
      </c>
      <c r="C392" s="15" t="s">
        <v>703</v>
      </c>
      <c r="D392" s="30">
        <v>6442320.7410093704</v>
      </c>
      <c r="E392" s="30">
        <v>5914524.55744961</v>
      </c>
      <c r="F392" s="30">
        <v>6976016.27473664</v>
      </c>
      <c r="G392" s="30">
        <v>5857165.6600000001</v>
      </c>
      <c r="H392" s="30">
        <v>7737239.5999999996</v>
      </c>
      <c r="I392" s="30">
        <v>5600224.75</v>
      </c>
      <c r="J392" s="30">
        <v>6384455.1299999999</v>
      </c>
      <c r="K392" s="30">
        <v>6518393.7800000003</v>
      </c>
      <c r="L392" s="30">
        <v>5345430.41</v>
      </c>
      <c r="M392" s="30">
        <v>5836557.4900000002</v>
      </c>
      <c r="N392" s="30">
        <v>5993523.54</v>
      </c>
      <c r="O392" s="30">
        <v>5902002.3755568601</v>
      </c>
      <c r="P392" s="31">
        <f t="shared" si="5"/>
        <v>74507854.308752477</v>
      </c>
      <c r="R392" s="7"/>
      <c r="S392" s="7"/>
    </row>
    <row r="393" spans="1:19" s="2" customFormat="1">
      <c r="A393" s="14">
        <v>313375</v>
      </c>
      <c r="B393" s="14">
        <v>723</v>
      </c>
      <c r="C393" s="15" t="s">
        <v>704</v>
      </c>
      <c r="D393" s="30">
        <v>1157907.2271823899</v>
      </c>
      <c r="E393" s="30">
        <v>1030151.2741186999</v>
      </c>
      <c r="F393" s="30">
        <v>1240162.0823912499</v>
      </c>
      <c r="G393" s="30">
        <v>1041113.38</v>
      </c>
      <c r="H393" s="30">
        <v>1390480.53</v>
      </c>
      <c r="I393" s="30">
        <v>1011144.1</v>
      </c>
      <c r="J393" s="30">
        <v>1157989.25</v>
      </c>
      <c r="K393" s="30">
        <v>1125661.94</v>
      </c>
      <c r="L393" s="30">
        <v>969793.72</v>
      </c>
      <c r="M393" s="30">
        <v>1050928.32</v>
      </c>
      <c r="N393" s="30">
        <v>1078549.3500000001</v>
      </c>
      <c r="O393" s="30">
        <v>1062839.82805368</v>
      </c>
      <c r="P393" s="31">
        <f t="shared" si="5"/>
        <v>13316721.001746019</v>
      </c>
      <c r="R393" s="7"/>
      <c r="S393" s="7"/>
    </row>
    <row r="394" spans="1:19" s="2" customFormat="1">
      <c r="A394" s="14">
        <v>313380</v>
      </c>
      <c r="B394" s="14">
        <v>338</v>
      </c>
      <c r="C394" s="15" t="s">
        <v>705</v>
      </c>
      <c r="D394" s="30">
        <v>5348564.5096117305</v>
      </c>
      <c r="E394" s="30">
        <v>4731657.85846001</v>
      </c>
      <c r="F394" s="30">
        <v>5654580.9365753802</v>
      </c>
      <c r="G394" s="30">
        <v>4739852.3</v>
      </c>
      <c r="H394" s="30">
        <v>6358388.79</v>
      </c>
      <c r="I394" s="30">
        <v>4577031.6900000004</v>
      </c>
      <c r="J394" s="30">
        <v>5290312.54</v>
      </c>
      <c r="K394" s="30">
        <v>5423509.7699999996</v>
      </c>
      <c r="L394" s="30">
        <v>4431466.53</v>
      </c>
      <c r="M394" s="30">
        <v>4854103.18</v>
      </c>
      <c r="N394" s="30">
        <v>4991547.62</v>
      </c>
      <c r="O394" s="30">
        <v>4918241.4067345504</v>
      </c>
      <c r="P394" s="31">
        <f t="shared" si="5"/>
        <v>61319257.131381668</v>
      </c>
      <c r="R394" s="7"/>
      <c r="S394" s="7"/>
    </row>
    <row r="395" spans="1:19" s="2" customFormat="1">
      <c r="A395" s="14">
        <v>313390</v>
      </c>
      <c r="B395" s="14">
        <v>339</v>
      </c>
      <c r="C395" s="15" t="s">
        <v>238</v>
      </c>
      <c r="D395" s="30">
        <v>216961.80316102601</v>
      </c>
      <c r="E395" s="30">
        <v>191961.09917555199</v>
      </c>
      <c r="F395" s="30">
        <v>231921.50650436501</v>
      </c>
      <c r="G395" s="30">
        <v>196095.95</v>
      </c>
      <c r="H395" s="30">
        <v>262653.28999999998</v>
      </c>
      <c r="I395" s="30">
        <v>191650.1</v>
      </c>
      <c r="J395" s="30">
        <v>217796.52</v>
      </c>
      <c r="K395" s="30">
        <v>229881.65</v>
      </c>
      <c r="L395" s="30">
        <v>182313.93</v>
      </c>
      <c r="M395" s="30">
        <v>190595.29</v>
      </c>
      <c r="N395" s="30">
        <v>194141.65</v>
      </c>
      <c r="O395" s="30">
        <v>191299.625894686</v>
      </c>
      <c r="P395" s="31">
        <f t="shared" si="5"/>
        <v>2497272.4147356292</v>
      </c>
      <c r="R395" s="7"/>
      <c r="S395" s="7"/>
    </row>
    <row r="396" spans="1:19" s="2" customFormat="1">
      <c r="A396" s="14">
        <v>313400</v>
      </c>
      <c r="B396" s="14">
        <v>340</v>
      </c>
      <c r="C396" s="15" t="s">
        <v>239</v>
      </c>
      <c r="D396" s="30">
        <v>433408.05679237802</v>
      </c>
      <c r="E396" s="30">
        <v>379855.246311875</v>
      </c>
      <c r="F396" s="30">
        <v>457089.25090597</v>
      </c>
      <c r="G396" s="30">
        <v>385885.22</v>
      </c>
      <c r="H396" s="30">
        <v>513178.9</v>
      </c>
      <c r="I396" s="30">
        <v>373552.71</v>
      </c>
      <c r="J396" s="30">
        <v>426474.03</v>
      </c>
      <c r="K396" s="30">
        <v>448186.93</v>
      </c>
      <c r="L396" s="30">
        <v>357430.42</v>
      </c>
      <c r="M396" s="30">
        <v>390318.04</v>
      </c>
      <c r="N396" s="30">
        <v>401070.68</v>
      </c>
      <c r="O396" s="30">
        <v>395149.82616861799</v>
      </c>
      <c r="P396" s="31">
        <f t="shared" si="5"/>
        <v>4961599.3101788415</v>
      </c>
      <c r="R396" s="7"/>
      <c r="S396" s="7"/>
    </row>
    <row r="397" spans="1:19" s="2" customFormat="1">
      <c r="A397" s="14">
        <v>313410</v>
      </c>
      <c r="B397" s="14">
        <v>341</v>
      </c>
      <c r="C397" s="15" t="s">
        <v>240</v>
      </c>
      <c r="D397" s="30">
        <v>320236.74241620803</v>
      </c>
      <c r="E397" s="30">
        <v>286989.33522995602</v>
      </c>
      <c r="F397" s="30">
        <v>334364.90895729797</v>
      </c>
      <c r="G397" s="30">
        <v>279127.28999999998</v>
      </c>
      <c r="H397" s="30">
        <v>371889.51</v>
      </c>
      <c r="I397" s="30">
        <v>270879.13</v>
      </c>
      <c r="J397" s="30">
        <v>305733.83</v>
      </c>
      <c r="K397" s="30">
        <v>320760.67</v>
      </c>
      <c r="L397" s="30">
        <v>255514.57</v>
      </c>
      <c r="M397" s="30">
        <v>279071.34000000003</v>
      </c>
      <c r="N397" s="30">
        <v>286809.92</v>
      </c>
      <c r="O397" s="30">
        <v>282601.85761732998</v>
      </c>
      <c r="P397" s="31">
        <f t="shared" ref="P397:P460" si="6">SUM(D397:O397)</f>
        <v>3593979.1042207913</v>
      </c>
      <c r="R397" s="7"/>
      <c r="S397" s="7"/>
    </row>
    <row r="398" spans="1:19" s="2" customFormat="1">
      <c r="A398" s="14">
        <v>313420</v>
      </c>
      <c r="B398" s="14">
        <v>342</v>
      </c>
      <c r="C398" s="15" t="s">
        <v>241</v>
      </c>
      <c r="D398" s="30">
        <v>5646348.6462836601</v>
      </c>
      <c r="E398" s="30">
        <v>4904976.0771573</v>
      </c>
      <c r="F398" s="30">
        <v>5900872.2913301503</v>
      </c>
      <c r="G398" s="30">
        <v>4965788.5599999996</v>
      </c>
      <c r="H398" s="30">
        <v>6631895.9100000001</v>
      </c>
      <c r="I398" s="30">
        <v>4812064.93</v>
      </c>
      <c r="J398" s="30">
        <v>5511426.1699999999</v>
      </c>
      <c r="K398" s="30">
        <v>5626808.4199999999</v>
      </c>
      <c r="L398" s="30">
        <v>4615962.2300000004</v>
      </c>
      <c r="M398" s="30">
        <v>5041921.2</v>
      </c>
      <c r="N398" s="30">
        <v>5182113.83</v>
      </c>
      <c r="O398" s="30">
        <v>5106207.8569766097</v>
      </c>
      <c r="P398" s="31">
        <f t="shared" si="6"/>
        <v>63946386.121747732</v>
      </c>
      <c r="R398" s="7"/>
      <c r="S398" s="7"/>
    </row>
    <row r="399" spans="1:19" s="2" customFormat="1">
      <c r="A399" s="14">
        <v>313430</v>
      </c>
      <c r="B399" s="14">
        <v>343</v>
      </c>
      <c r="C399" s="15" t="s">
        <v>242</v>
      </c>
      <c r="D399" s="30">
        <v>271519.07625877199</v>
      </c>
      <c r="E399" s="30">
        <v>233934.82556081901</v>
      </c>
      <c r="F399" s="30">
        <v>283255.00425156701</v>
      </c>
      <c r="G399" s="30">
        <v>241969.41</v>
      </c>
      <c r="H399" s="30">
        <v>347919.66</v>
      </c>
      <c r="I399" s="30">
        <v>257357.85</v>
      </c>
      <c r="J399" s="30">
        <v>293565.98</v>
      </c>
      <c r="K399" s="30">
        <v>308846.31</v>
      </c>
      <c r="L399" s="30">
        <v>245991.56</v>
      </c>
      <c r="M399" s="30">
        <v>274121.5</v>
      </c>
      <c r="N399" s="30">
        <v>282803.7</v>
      </c>
      <c r="O399" s="30">
        <v>278632.51536792901</v>
      </c>
      <c r="P399" s="31">
        <f t="shared" si="6"/>
        <v>3319917.3914390872</v>
      </c>
      <c r="R399" s="7"/>
      <c r="S399" s="7"/>
    </row>
    <row r="400" spans="1:19" s="2" customFormat="1">
      <c r="A400" s="14">
        <v>313440</v>
      </c>
      <c r="B400" s="14">
        <v>344</v>
      </c>
      <c r="C400" s="15" t="s">
        <v>243</v>
      </c>
      <c r="D400" s="30">
        <v>5180908.3974873303</v>
      </c>
      <c r="E400" s="30">
        <v>4399205.4716905504</v>
      </c>
      <c r="F400" s="30">
        <v>5757580.7677283501</v>
      </c>
      <c r="G400" s="30">
        <v>5472165.1900000004</v>
      </c>
      <c r="H400" s="30">
        <v>6993601.3600000003</v>
      </c>
      <c r="I400" s="30">
        <v>4967103.38</v>
      </c>
      <c r="J400" s="30">
        <v>5479553.2000000002</v>
      </c>
      <c r="K400" s="30">
        <v>5546595.7699999996</v>
      </c>
      <c r="L400" s="30">
        <v>4569743.62</v>
      </c>
      <c r="M400" s="30">
        <v>4991464.96</v>
      </c>
      <c r="N400" s="30">
        <v>5124211.17</v>
      </c>
      <c r="O400" s="30">
        <v>5045061.2520191101</v>
      </c>
      <c r="P400" s="31">
        <f t="shared" si="6"/>
        <v>63527194.538925335</v>
      </c>
      <c r="R400" s="7"/>
      <c r="S400" s="7"/>
    </row>
    <row r="401" spans="1:19" s="2" customFormat="1">
      <c r="A401" s="14">
        <v>313450</v>
      </c>
      <c r="B401" s="14">
        <v>345</v>
      </c>
      <c r="C401" s="15" t="s">
        <v>244</v>
      </c>
      <c r="D401" s="30">
        <v>427010.76370030298</v>
      </c>
      <c r="E401" s="30">
        <v>405268.65469354403</v>
      </c>
      <c r="F401" s="30">
        <v>520699.02949663001</v>
      </c>
      <c r="G401" s="30">
        <v>413020.13</v>
      </c>
      <c r="H401" s="30">
        <v>610744.68999999994</v>
      </c>
      <c r="I401" s="30">
        <v>427252.59</v>
      </c>
      <c r="J401" s="30">
        <v>489546.62</v>
      </c>
      <c r="K401" s="30">
        <v>504705.56</v>
      </c>
      <c r="L401" s="30">
        <v>416570.42</v>
      </c>
      <c r="M401" s="30">
        <v>434180.23</v>
      </c>
      <c r="N401" s="30">
        <v>441710.19</v>
      </c>
      <c r="O401" s="30">
        <v>435717.96405788901</v>
      </c>
      <c r="P401" s="31">
        <f t="shared" si="6"/>
        <v>5526426.8419483667</v>
      </c>
      <c r="R401" s="7"/>
      <c r="S401" s="7"/>
    </row>
    <row r="402" spans="1:19" s="2" customFormat="1">
      <c r="A402" s="14">
        <v>313460</v>
      </c>
      <c r="B402" s="14">
        <v>346</v>
      </c>
      <c r="C402" s="15" t="s">
        <v>245</v>
      </c>
      <c r="D402" s="30">
        <v>672872.82400633697</v>
      </c>
      <c r="E402" s="30">
        <v>588435.32800809795</v>
      </c>
      <c r="F402" s="30">
        <v>705449.69608893001</v>
      </c>
      <c r="G402" s="30">
        <v>594609.11</v>
      </c>
      <c r="H402" s="30">
        <v>790762.86</v>
      </c>
      <c r="I402" s="30">
        <v>574956.06000000006</v>
      </c>
      <c r="J402" s="30">
        <v>653449.71</v>
      </c>
      <c r="K402" s="30">
        <v>689385.16</v>
      </c>
      <c r="L402" s="30">
        <v>548811.32999999996</v>
      </c>
      <c r="M402" s="30">
        <v>609960.18000000005</v>
      </c>
      <c r="N402" s="30">
        <v>628873.18999999994</v>
      </c>
      <c r="O402" s="30">
        <v>619536.61989190604</v>
      </c>
      <c r="P402" s="31">
        <f t="shared" si="6"/>
        <v>7677102.0679952707</v>
      </c>
      <c r="R402" s="7"/>
      <c r="S402" s="7"/>
    </row>
    <row r="403" spans="1:19" s="2" customFormat="1">
      <c r="A403" s="14">
        <v>313470</v>
      </c>
      <c r="B403" s="14">
        <v>347</v>
      </c>
      <c r="C403" s="15" t="s">
        <v>246</v>
      </c>
      <c r="D403" s="30">
        <v>332035.13584016397</v>
      </c>
      <c r="E403" s="30">
        <v>290395.35412487102</v>
      </c>
      <c r="F403" s="30">
        <v>349706.125829492</v>
      </c>
      <c r="G403" s="30">
        <v>295322.83</v>
      </c>
      <c r="H403" s="30">
        <v>391619.75</v>
      </c>
      <c r="I403" s="30">
        <v>285335.33</v>
      </c>
      <c r="J403" s="30">
        <v>324363.09999999998</v>
      </c>
      <c r="K403" s="30">
        <v>342519.48</v>
      </c>
      <c r="L403" s="30">
        <v>271606.21999999997</v>
      </c>
      <c r="M403" s="30">
        <v>296594.45</v>
      </c>
      <c r="N403" s="30">
        <v>304758.49</v>
      </c>
      <c r="O403" s="30">
        <v>300263.08939630201</v>
      </c>
      <c r="P403" s="31">
        <f t="shared" si="6"/>
        <v>3784519.3551908298</v>
      </c>
      <c r="R403" s="7"/>
      <c r="S403" s="7"/>
    </row>
    <row r="404" spans="1:19" s="2" customFormat="1">
      <c r="A404" s="14">
        <v>313480</v>
      </c>
      <c r="B404" s="14">
        <v>348</v>
      </c>
      <c r="C404" s="15" t="s">
        <v>706</v>
      </c>
      <c r="D404" s="30">
        <v>468893.78325358202</v>
      </c>
      <c r="E404" s="30">
        <v>411133.33076078602</v>
      </c>
      <c r="F404" s="30">
        <v>497412.94750194199</v>
      </c>
      <c r="G404" s="30">
        <v>419703.31</v>
      </c>
      <c r="H404" s="30">
        <v>560800.4</v>
      </c>
      <c r="I404" s="30">
        <v>406527.79</v>
      </c>
      <c r="J404" s="30">
        <v>465909.22</v>
      </c>
      <c r="K404" s="30">
        <v>487050.54</v>
      </c>
      <c r="L404" s="30">
        <v>390487.87</v>
      </c>
      <c r="M404" s="30">
        <v>426595.1</v>
      </c>
      <c r="N404" s="30">
        <v>438513.74</v>
      </c>
      <c r="O404" s="30">
        <v>432127.50382358499</v>
      </c>
      <c r="P404" s="31">
        <f t="shared" si="6"/>
        <v>5405155.5353398947</v>
      </c>
      <c r="R404" s="7"/>
      <c r="S404" s="7"/>
    </row>
    <row r="405" spans="1:19" s="2" customFormat="1">
      <c r="A405" s="14">
        <v>313490</v>
      </c>
      <c r="B405" s="14">
        <v>349</v>
      </c>
      <c r="C405" s="15" t="s">
        <v>247</v>
      </c>
      <c r="D405" s="30">
        <v>1759868.1122931</v>
      </c>
      <c r="E405" s="30">
        <v>1556516.3162187</v>
      </c>
      <c r="F405" s="30">
        <v>1839063.0960347999</v>
      </c>
      <c r="G405" s="30">
        <v>1543464.36</v>
      </c>
      <c r="H405" s="30">
        <v>2036856.57</v>
      </c>
      <c r="I405" s="30">
        <v>1478591.39</v>
      </c>
      <c r="J405" s="30">
        <v>1685420.3</v>
      </c>
      <c r="K405" s="30">
        <v>1747381.03</v>
      </c>
      <c r="L405" s="30">
        <v>1411468.99</v>
      </c>
      <c r="M405" s="30">
        <v>1539894.23</v>
      </c>
      <c r="N405" s="30">
        <v>1581162.97</v>
      </c>
      <c r="O405" s="30">
        <v>1557116.61062745</v>
      </c>
      <c r="P405" s="31">
        <f t="shared" si="6"/>
        <v>19736803.975174051</v>
      </c>
      <c r="R405" s="7"/>
      <c r="S405" s="7"/>
    </row>
    <row r="406" spans="1:19" s="2" customFormat="1">
      <c r="A406" s="14">
        <v>313500</v>
      </c>
      <c r="B406" s="14">
        <v>350</v>
      </c>
      <c r="C406" s="15" t="s">
        <v>707</v>
      </c>
      <c r="D406" s="30">
        <v>278662.65652746498</v>
      </c>
      <c r="E406" s="30">
        <v>247973.47170607699</v>
      </c>
      <c r="F406" s="30">
        <v>299924.24900883698</v>
      </c>
      <c r="G406" s="30">
        <v>253248.52</v>
      </c>
      <c r="H406" s="30">
        <v>367115.58</v>
      </c>
      <c r="I406" s="30">
        <v>272058.12</v>
      </c>
      <c r="J406" s="30">
        <v>307944.61</v>
      </c>
      <c r="K406" s="30">
        <v>324198.06</v>
      </c>
      <c r="L406" s="30">
        <v>257486.8</v>
      </c>
      <c r="M406" s="30">
        <v>264100.95</v>
      </c>
      <c r="N406" s="30">
        <v>267978.14</v>
      </c>
      <c r="O406" s="30">
        <v>264062.37157344498</v>
      </c>
      <c r="P406" s="31">
        <f t="shared" si="6"/>
        <v>3404753.5288158241</v>
      </c>
      <c r="R406" s="7"/>
      <c r="S406" s="7"/>
    </row>
    <row r="407" spans="1:19" s="2" customFormat="1">
      <c r="A407" s="14">
        <v>313505</v>
      </c>
      <c r="B407" s="14">
        <v>738</v>
      </c>
      <c r="C407" s="15" t="s">
        <v>708</v>
      </c>
      <c r="D407" s="30">
        <v>1346964.8672368401</v>
      </c>
      <c r="E407" s="30">
        <v>1173532.7087175101</v>
      </c>
      <c r="F407" s="30">
        <v>1413051.6439427</v>
      </c>
      <c r="G407" s="30">
        <v>1187704.8400000001</v>
      </c>
      <c r="H407" s="30">
        <v>1594490.69</v>
      </c>
      <c r="I407" s="30">
        <v>1153831.6100000001</v>
      </c>
      <c r="J407" s="30">
        <v>1321521.3500000001</v>
      </c>
      <c r="K407" s="30">
        <v>1351103.6</v>
      </c>
      <c r="L407" s="30">
        <v>1107305.1200000001</v>
      </c>
      <c r="M407" s="30">
        <v>1209340.45</v>
      </c>
      <c r="N407" s="30">
        <v>1242798.05</v>
      </c>
      <c r="O407" s="30">
        <v>1224539.16327986</v>
      </c>
      <c r="P407" s="31">
        <f t="shared" si="6"/>
        <v>15326184.093176911</v>
      </c>
      <c r="R407" s="7"/>
      <c r="S407" s="7"/>
    </row>
    <row r="408" spans="1:19" s="2" customFormat="1">
      <c r="A408" s="14">
        <v>313507</v>
      </c>
      <c r="B408" s="14">
        <v>739</v>
      </c>
      <c r="C408" s="15" t="s">
        <v>248</v>
      </c>
      <c r="D408" s="30">
        <v>230298.56702786</v>
      </c>
      <c r="E408" s="30">
        <v>202416.64745356</v>
      </c>
      <c r="F408" s="30">
        <v>244694.50802198399</v>
      </c>
      <c r="G408" s="30">
        <v>206418.52</v>
      </c>
      <c r="H408" s="30">
        <v>274903</v>
      </c>
      <c r="I408" s="30">
        <v>200378.04</v>
      </c>
      <c r="J408" s="30">
        <v>223164.35</v>
      </c>
      <c r="K408" s="30">
        <v>233686.23</v>
      </c>
      <c r="L408" s="30">
        <v>185888.67</v>
      </c>
      <c r="M408" s="30">
        <v>203060.46</v>
      </c>
      <c r="N408" s="30">
        <v>208715.27</v>
      </c>
      <c r="O408" s="30">
        <v>205669.351780258</v>
      </c>
      <c r="P408" s="31">
        <f t="shared" si="6"/>
        <v>2619293.6142836623</v>
      </c>
      <c r="R408" s="7"/>
      <c r="S408" s="7"/>
    </row>
    <row r="409" spans="1:19" s="2" customFormat="1">
      <c r="A409" s="14">
        <v>313510</v>
      </c>
      <c r="B409" s="14">
        <v>351</v>
      </c>
      <c r="C409" s="15" t="s">
        <v>709</v>
      </c>
      <c r="D409" s="30">
        <v>1589939.45258696</v>
      </c>
      <c r="E409" s="30">
        <v>1394489.30403123</v>
      </c>
      <c r="F409" s="30">
        <v>1681881.8757098899</v>
      </c>
      <c r="G409" s="30">
        <v>1415770.94</v>
      </c>
      <c r="H409" s="30">
        <v>1890954.29</v>
      </c>
      <c r="I409" s="30">
        <v>1377118.19</v>
      </c>
      <c r="J409" s="30">
        <v>1570416.7</v>
      </c>
      <c r="K409" s="30">
        <v>1620151.7</v>
      </c>
      <c r="L409" s="30">
        <v>1314326.83</v>
      </c>
      <c r="M409" s="30">
        <v>1435794.63</v>
      </c>
      <c r="N409" s="30">
        <v>1475788.54</v>
      </c>
      <c r="O409" s="30">
        <v>1454274.7221787099</v>
      </c>
      <c r="P409" s="31">
        <f t="shared" si="6"/>
        <v>18220907.174506787</v>
      </c>
      <c r="R409" s="7"/>
      <c r="S409" s="7"/>
    </row>
    <row r="410" spans="1:19" s="2" customFormat="1">
      <c r="A410" s="14">
        <v>313520</v>
      </c>
      <c r="B410" s="14">
        <v>352</v>
      </c>
      <c r="C410" s="15" t="s">
        <v>710</v>
      </c>
      <c r="D410" s="30">
        <v>1462662.1717987601</v>
      </c>
      <c r="E410" s="30">
        <v>1277610.84763699</v>
      </c>
      <c r="F410" s="30">
        <v>1545009.06146435</v>
      </c>
      <c r="G410" s="30">
        <v>1301509.69</v>
      </c>
      <c r="H410" s="30">
        <v>1747311.44</v>
      </c>
      <c r="I410" s="30">
        <v>1272462.08</v>
      </c>
      <c r="J410" s="30">
        <v>1469451.76</v>
      </c>
      <c r="K410" s="30">
        <v>1547925.94</v>
      </c>
      <c r="L410" s="30">
        <v>1234386.71</v>
      </c>
      <c r="M410" s="30">
        <v>1347454.81</v>
      </c>
      <c r="N410" s="30">
        <v>1384781.53</v>
      </c>
      <c r="O410" s="30">
        <v>1364590.8467866599</v>
      </c>
      <c r="P410" s="31">
        <f t="shared" si="6"/>
        <v>16955156.887686759</v>
      </c>
      <c r="R410" s="7"/>
      <c r="S410" s="7"/>
    </row>
    <row r="411" spans="1:19" s="2" customFormat="1">
      <c r="A411" s="14">
        <v>313530</v>
      </c>
      <c r="B411" s="14">
        <v>353</v>
      </c>
      <c r="C411" s="15" t="s">
        <v>711</v>
      </c>
      <c r="D411" s="30">
        <v>341582.714138248</v>
      </c>
      <c r="E411" s="30">
        <v>303173.50030330103</v>
      </c>
      <c r="F411" s="30">
        <v>367393.75283724698</v>
      </c>
      <c r="G411" s="30">
        <v>311698.96000000002</v>
      </c>
      <c r="H411" s="30">
        <v>414464.81</v>
      </c>
      <c r="I411" s="30">
        <v>301048.53999999998</v>
      </c>
      <c r="J411" s="30">
        <v>344110.35</v>
      </c>
      <c r="K411" s="30">
        <v>360533.45</v>
      </c>
      <c r="L411" s="30">
        <v>288297.32</v>
      </c>
      <c r="M411" s="30">
        <v>306413.55</v>
      </c>
      <c r="N411" s="30">
        <v>313228.15999999997</v>
      </c>
      <c r="O411" s="30">
        <v>308665.42551729601</v>
      </c>
      <c r="P411" s="31">
        <f t="shared" si="6"/>
        <v>3960610.5327960919</v>
      </c>
      <c r="R411" s="7"/>
      <c r="S411" s="7"/>
    </row>
    <row r="412" spans="1:19" s="2" customFormat="1">
      <c r="A412" s="14">
        <v>313535</v>
      </c>
      <c r="B412" s="14">
        <v>865</v>
      </c>
      <c r="C412" s="15" t="s">
        <v>249</v>
      </c>
      <c r="D412" s="30">
        <v>286788.91239407897</v>
      </c>
      <c r="E412" s="30">
        <v>254755.691352733</v>
      </c>
      <c r="F412" s="30">
        <v>308269.92356871499</v>
      </c>
      <c r="G412" s="30">
        <v>261483.41</v>
      </c>
      <c r="H412" s="30">
        <v>345776.02</v>
      </c>
      <c r="I412" s="30">
        <v>252357.99</v>
      </c>
      <c r="J412" s="30">
        <v>285875.63</v>
      </c>
      <c r="K412" s="30">
        <v>302853.21000000002</v>
      </c>
      <c r="L412" s="30">
        <v>239183.72</v>
      </c>
      <c r="M412" s="30">
        <v>266757.96999999997</v>
      </c>
      <c r="N412" s="30">
        <v>275290.46000000002</v>
      </c>
      <c r="O412" s="30">
        <v>271264.97384541301</v>
      </c>
      <c r="P412" s="31">
        <f t="shared" si="6"/>
        <v>3350657.9111609403</v>
      </c>
      <c r="R412" s="7"/>
      <c r="S412" s="7"/>
    </row>
    <row r="413" spans="1:19" s="2" customFormat="1">
      <c r="A413" s="14">
        <v>313540</v>
      </c>
      <c r="B413" s="14">
        <v>354</v>
      </c>
      <c r="C413" s="15" t="s">
        <v>250</v>
      </c>
      <c r="D413" s="30">
        <v>3496209.5963711999</v>
      </c>
      <c r="E413" s="30">
        <v>2931304.1315307701</v>
      </c>
      <c r="F413" s="30">
        <v>3365412.9234264898</v>
      </c>
      <c r="G413" s="30">
        <v>2831233.39</v>
      </c>
      <c r="H413" s="30">
        <v>3662929.75</v>
      </c>
      <c r="I413" s="30">
        <v>2646877.04</v>
      </c>
      <c r="J413" s="30">
        <v>2984536.57</v>
      </c>
      <c r="K413" s="30">
        <v>3061098.36</v>
      </c>
      <c r="L413" s="30">
        <v>2497527.5699999998</v>
      </c>
      <c r="M413" s="30">
        <v>2723840.82</v>
      </c>
      <c r="N413" s="30">
        <v>2792571.14</v>
      </c>
      <c r="O413" s="30">
        <v>2746967.88525755</v>
      </c>
      <c r="P413" s="31">
        <f t="shared" si="6"/>
        <v>35740509.17658601</v>
      </c>
      <c r="R413" s="7"/>
      <c r="S413" s="7"/>
    </row>
    <row r="414" spans="1:19" s="2" customFormat="1">
      <c r="A414" s="14">
        <v>313545</v>
      </c>
      <c r="B414" s="14">
        <v>801</v>
      </c>
      <c r="C414" s="15" t="s">
        <v>478</v>
      </c>
      <c r="D414" s="30">
        <v>262832.99247712898</v>
      </c>
      <c r="E414" s="30">
        <v>231065.362023867</v>
      </c>
      <c r="F414" s="30">
        <v>280362.33190953702</v>
      </c>
      <c r="G414" s="30">
        <v>238319.51</v>
      </c>
      <c r="H414" s="30">
        <v>316629.56</v>
      </c>
      <c r="I414" s="30">
        <v>231405.01</v>
      </c>
      <c r="J414" s="30">
        <v>262021.45</v>
      </c>
      <c r="K414" s="30">
        <v>277605.81</v>
      </c>
      <c r="L414" s="30">
        <v>219195.01</v>
      </c>
      <c r="M414" s="30">
        <v>239470.79</v>
      </c>
      <c r="N414" s="30">
        <v>246143.09</v>
      </c>
      <c r="O414" s="30">
        <v>242554.417060821</v>
      </c>
      <c r="P414" s="31">
        <f t="shared" si="6"/>
        <v>3047605.3334713536</v>
      </c>
      <c r="R414" s="7"/>
      <c r="S414" s="7"/>
    </row>
    <row r="415" spans="1:19" s="2" customFormat="1">
      <c r="A415" s="14">
        <v>313550</v>
      </c>
      <c r="B415" s="14">
        <v>355</v>
      </c>
      <c r="C415" s="15" t="s">
        <v>251</v>
      </c>
      <c r="D415" s="30">
        <v>736648.211882576</v>
      </c>
      <c r="E415" s="30">
        <v>664965.63430812</v>
      </c>
      <c r="F415" s="30">
        <v>795134.27649644902</v>
      </c>
      <c r="G415" s="30">
        <v>666083.59</v>
      </c>
      <c r="H415" s="30">
        <v>890214.39</v>
      </c>
      <c r="I415" s="30">
        <v>642066.62</v>
      </c>
      <c r="J415" s="30">
        <v>740597.48</v>
      </c>
      <c r="K415" s="30">
        <v>780112.47</v>
      </c>
      <c r="L415" s="30">
        <v>626467.21</v>
      </c>
      <c r="M415" s="30">
        <v>684346.05</v>
      </c>
      <c r="N415" s="30">
        <v>703430.2</v>
      </c>
      <c r="O415" s="30">
        <v>693198.20175764698</v>
      </c>
      <c r="P415" s="31">
        <f t="shared" si="6"/>
        <v>8623264.3344447911</v>
      </c>
      <c r="R415" s="7"/>
      <c r="S415" s="7"/>
    </row>
    <row r="416" spans="1:19" s="2" customFormat="1">
      <c r="A416" s="14">
        <v>313560</v>
      </c>
      <c r="B416" s="14">
        <v>356</v>
      </c>
      <c r="C416" s="15" t="s">
        <v>712</v>
      </c>
      <c r="D416" s="30">
        <v>486703.07952505798</v>
      </c>
      <c r="E416" s="30">
        <v>458827.61100388999</v>
      </c>
      <c r="F416" s="30">
        <v>429733.22590445</v>
      </c>
      <c r="G416" s="30">
        <v>319466.8</v>
      </c>
      <c r="H416" s="30">
        <v>433032.38</v>
      </c>
      <c r="I416" s="30">
        <v>311512.95</v>
      </c>
      <c r="J416" s="30">
        <v>356407.59</v>
      </c>
      <c r="K416" s="30">
        <v>373836.21</v>
      </c>
      <c r="L416" s="30">
        <v>296429.18</v>
      </c>
      <c r="M416" s="30">
        <v>324928.62</v>
      </c>
      <c r="N416" s="30">
        <v>334328.37</v>
      </c>
      <c r="O416" s="30">
        <v>329284.46501876903</v>
      </c>
      <c r="P416" s="31">
        <f t="shared" si="6"/>
        <v>4454490.481452167</v>
      </c>
      <c r="R416" s="7"/>
      <c r="S416" s="7"/>
    </row>
    <row r="417" spans="1:19" s="2" customFormat="1">
      <c r="A417" s="14">
        <v>313570</v>
      </c>
      <c r="B417" s="14">
        <v>357</v>
      </c>
      <c r="C417" s="15" t="s">
        <v>713</v>
      </c>
      <c r="D417" s="30">
        <v>449048.307077276</v>
      </c>
      <c r="E417" s="30">
        <v>391038.219651172</v>
      </c>
      <c r="F417" s="30">
        <v>462257.72658974899</v>
      </c>
      <c r="G417" s="30">
        <v>389857.66</v>
      </c>
      <c r="H417" s="30">
        <v>511860</v>
      </c>
      <c r="I417" s="30">
        <v>372537</v>
      </c>
      <c r="J417" s="30">
        <v>421872.27</v>
      </c>
      <c r="K417" s="30">
        <v>440343.97</v>
      </c>
      <c r="L417" s="30">
        <v>353062.57</v>
      </c>
      <c r="M417" s="30">
        <v>390602.33</v>
      </c>
      <c r="N417" s="30">
        <v>402130.26</v>
      </c>
      <c r="O417" s="30">
        <v>395985.81212842098</v>
      </c>
      <c r="P417" s="31">
        <f t="shared" si="6"/>
        <v>4980596.1254466185</v>
      </c>
      <c r="R417" s="7"/>
      <c r="S417" s="7"/>
    </row>
    <row r="418" spans="1:19" s="2" customFormat="1">
      <c r="A418" s="14">
        <v>313580</v>
      </c>
      <c r="B418" s="14">
        <v>358</v>
      </c>
      <c r="C418" s="15" t="s">
        <v>252</v>
      </c>
      <c r="D418" s="30">
        <v>586650.17298406595</v>
      </c>
      <c r="E418" s="30">
        <v>510296.11438625801</v>
      </c>
      <c r="F418" s="30">
        <v>617733.47740419803</v>
      </c>
      <c r="G418" s="30">
        <v>522146.91</v>
      </c>
      <c r="H418" s="30">
        <v>697420.01</v>
      </c>
      <c r="I418" s="30">
        <v>508305.37</v>
      </c>
      <c r="J418" s="30">
        <v>604820.5</v>
      </c>
      <c r="K418" s="30">
        <v>643730.77</v>
      </c>
      <c r="L418" s="30">
        <v>511711.86</v>
      </c>
      <c r="M418" s="30">
        <v>569887.46</v>
      </c>
      <c r="N418" s="30">
        <v>587984.27</v>
      </c>
      <c r="O418" s="30">
        <v>579415.38096147904</v>
      </c>
      <c r="P418" s="31">
        <f t="shared" si="6"/>
        <v>6940102.2957360009</v>
      </c>
      <c r="R418" s="7"/>
      <c r="S418" s="7"/>
    </row>
    <row r="419" spans="1:19" s="2" customFormat="1">
      <c r="A419" s="14">
        <v>313590</v>
      </c>
      <c r="B419" s="14">
        <v>359</v>
      </c>
      <c r="C419" s="15" t="s">
        <v>714</v>
      </c>
      <c r="D419" s="30">
        <v>310675.50236167398</v>
      </c>
      <c r="E419" s="30">
        <v>271867.07779889798</v>
      </c>
      <c r="F419" s="30">
        <v>326967.71953418298</v>
      </c>
      <c r="G419" s="30">
        <v>275558.28999999998</v>
      </c>
      <c r="H419" s="30">
        <v>367369.06</v>
      </c>
      <c r="I419" s="30">
        <v>266919.56</v>
      </c>
      <c r="J419" s="30">
        <v>303246.90999999997</v>
      </c>
      <c r="K419" s="30">
        <v>317528.28000000003</v>
      </c>
      <c r="L419" s="30">
        <v>253789.94</v>
      </c>
      <c r="M419" s="30">
        <v>282637.75</v>
      </c>
      <c r="N419" s="30">
        <v>291561.45</v>
      </c>
      <c r="O419" s="30">
        <v>287263.16239571298</v>
      </c>
      <c r="P419" s="31">
        <f t="shared" si="6"/>
        <v>3555384.7020904678</v>
      </c>
      <c r="R419" s="7"/>
      <c r="S419" s="7"/>
    </row>
    <row r="420" spans="1:19" s="2" customFormat="1">
      <c r="A420" s="14">
        <v>313600</v>
      </c>
      <c r="B420" s="14">
        <v>360</v>
      </c>
      <c r="C420" s="15" t="s">
        <v>715</v>
      </c>
      <c r="D420" s="30">
        <v>419121.984068894</v>
      </c>
      <c r="E420" s="30">
        <v>368465.319094459</v>
      </c>
      <c r="F420" s="30">
        <v>445021.03180713602</v>
      </c>
      <c r="G420" s="30">
        <v>373429.34</v>
      </c>
      <c r="H420" s="30">
        <v>499294.57</v>
      </c>
      <c r="I420" s="30">
        <v>363598.12</v>
      </c>
      <c r="J420" s="30">
        <v>422497.74</v>
      </c>
      <c r="K420" s="30">
        <v>445655.63</v>
      </c>
      <c r="L420" s="30">
        <v>355501.98</v>
      </c>
      <c r="M420" s="30">
        <v>388351.15</v>
      </c>
      <c r="N420" s="30">
        <v>399163.76</v>
      </c>
      <c r="O420" s="30">
        <v>393344.68146453798</v>
      </c>
      <c r="P420" s="31">
        <f t="shared" si="6"/>
        <v>4873445.3064350272</v>
      </c>
      <c r="R420" s="7"/>
      <c r="S420" s="7"/>
    </row>
    <row r="421" spans="1:19" s="2" customFormat="1">
      <c r="A421" s="14">
        <v>313610</v>
      </c>
      <c r="B421" s="14">
        <v>361</v>
      </c>
      <c r="C421" s="15" t="s">
        <v>716</v>
      </c>
      <c r="D421" s="30">
        <v>232323.03333851299</v>
      </c>
      <c r="E421" s="30">
        <v>205882.151451326</v>
      </c>
      <c r="F421" s="30">
        <v>266394.73923538398</v>
      </c>
      <c r="G421" s="30">
        <v>238185.51</v>
      </c>
      <c r="H421" s="30">
        <v>318441.84000000003</v>
      </c>
      <c r="I421" s="30">
        <v>232557.7</v>
      </c>
      <c r="J421" s="30">
        <v>265800.17</v>
      </c>
      <c r="K421" s="30">
        <v>276198</v>
      </c>
      <c r="L421" s="30">
        <v>222642.51</v>
      </c>
      <c r="M421" s="30">
        <v>243221.85</v>
      </c>
      <c r="N421" s="30">
        <v>250005.45</v>
      </c>
      <c r="O421" s="30">
        <v>246360.909939142</v>
      </c>
      <c r="P421" s="31">
        <f t="shared" si="6"/>
        <v>2998013.8639643653</v>
      </c>
      <c r="R421" s="7"/>
      <c r="S421" s="7"/>
    </row>
    <row r="422" spans="1:19" s="2" customFormat="1">
      <c r="A422" s="14">
        <v>313620</v>
      </c>
      <c r="B422" s="14">
        <v>362</v>
      </c>
      <c r="C422" s="15" t="s">
        <v>717</v>
      </c>
      <c r="D422" s="30">
        <v>5354370.8941853298</v>
      </c>
      <c r="E422" s="30">
        <v>4712960.5524204597</v>
      </c>
      <c r="F422" s="30">
        <v>5609481.7094521299</v>
      </c>
      <c r="G422" s="30">
        <v>4702143.63</v>
      </c>
      <c r="H422" s="30">
        <v>6251946.3799999999</v>
      </c>
      <c r="I422" s="30">
        <v>4541153.0599999996</v>
      </c>
      <c r="J422" s="30">
        <v>5186959.71</v>
      </c>
      <c r="K422" s="30">
        <v>5288342.88</v>
      </c>
      <c r="L422" s="30">
        <v>4343136.84</v>
      </c>
      <c r="M422" s="30">
        <v>4741075.08</v>
      </c>
      <c r="N422" s="30">
        <v>4873675.1100000003</v>
      </c>
      <c r="O422" s="30">
        <v>4801311.4039668897</v>
      </c>
      <c r="P422" s="31">
        <f t="shared" si="6"/>
        <v>60406557.25002481</v>
      </c>
      <c r="R422" s="7"/>
      <c r="S422" s="7"/>
    </row>
    <row r="423" spans="1:19" s="2" customFormat="1">
      <c r="A423" s="14">
        <v>313630</v>
      </c>
      <c r="B423" s="14">
        <v>363</v>
      </c>
      <c r="C423" s="15" t="s">
        <v>718</v>
      </c>
      <c r="D423" s="30">
        <v>3607923.9183762502</v>
      </c>
      <c r="E423" s="30">
        <v>3180294.1938578798</v>
      </c>
      <c r="F423" s="30">
        <v>3803019.9913951601</v>
      </c>
      <c r="G423" s="30">
        <v>3185003.3</v>
      </c>
      <c r="H423" s="30">
        <v>4265420.32</v>
      </c>
      <c r="I423" s="30">
        <v>3070286.75</v>
      </c>
      <c r="J423" s="30">
        <v>3523888.36</v>
      </c>
      <c r="K423" s="30">
        <v>3653745.69</v>
      </c>
      <c r="L423" s="30">
        <v>2977541.89</v>
      </c>
      <c r="M423" s="30">
        <v>3258366.08</v>
      </c>
      <c r="N423" s="30">
        <v>3350545.32</v>
      </c>
      <c r="O423" s="30">
        <v>3301746.5731511498</v>
      </c>
      <c r="P423" s="31">
        <f t="shared" si="6"/>
        <v>41177782.386780441</v>
      </c>
      <c r="R423" s="7"/>
      <c r="S423" s="7"/>
    </row>
    <row r="424" spans="1:19" s="2" customFormat="1">
      <c r="A424" s="14">
        <v>313640</v>
      </c>
      <c r="B424" s="14">
        <v>364</v>
      </c>
      <c r="C424" s="15" t="s">
        <v>719</v>
      </c>
      <c r="D424" s="30">
        <v>424754.17748466902</v>
      </c>
      <c r="E424" s="30">
        <v>384450.297902124</v>
      </c>
      <c r="F424" s="30">
        <v>461686.21153493499</v>
      </c>
      <c r="G424" s="30">
        <v>388803.02</v>
      </c>
      <c r="H424" s="30">
        <v>517194.15</v>
      </c>
      <c r="I424" s="30">
        <v>376643.17</v>
      </c>
      <c r="J424" s="30">
        <v>427765.08</v>
      </c>
      <c r="K424" s="30">
        <v>452950</v>
      </c>
      <c r="L424" s="30">
        <v>358129.69</v>
      </c>
      <c r="M424" s="30">
        <v>382319.43</v>
      </c>
      <c r="N424" s="30">
        <v>391073.86</v>
      </c>
      <c r="O424" s="30">
        <v>385275.07511337899</v>
      </c>
      <c r="P424" s="31">
        <f t="shared" si="6"/>
        <v>4951044.1620351076</v>
      </c>
      <c r="R424" s="7"/>
      <c r="S424" s="7"/>
    </row>
    <row r="425" spans="1:19" s="2" customFormat="1">
      <c r="A425" s="14">
        <v>313650</v>
      </c>
      <c r="B425" s="14">
        <v>365</v>
      </c>
      <c r="C425" s="15" t="s">
        <v>720</v>
      </c>
      <c r="D425" s="30">
        <v>248670.88197148399</v>
      </c>
      <c r="E425" s="30">
        <v>215312.265083857</v>
      </c>
      <c r="F425" s="30">
        <v>260013.98564890001</v>
      </c>
      <c r="G425" s="30">
        <v>219302.85</v>
      </c>
      <c r="H425" s="30">
        <v>294095.8</v>
      </c>
      <c r="I425" s="30">
        <v>214587.74</v>
      </c>
      <c r="J425" s="30">
        <v>244932.42</v>
      </c>
      <c r="K425" s="30">
        <v>258610.05</v>
      </c>
      <c r="L425" s="30">
        <v>205242.01</v>
      </c>
      <c r="M425" s="30">
        <v>224174.79</v>
      </c>
      <c r="N425" s="30">
        <v>230386.27</v>
      </c>
      <c r="O425" s="30">
        <v>227013.05072667199</v>
      </c>
      <c r="P425" s="31">
        <f t="shared" si="6"/>
        <v>2842342.1134309131</v>
      </c>
      <c r="R425" s="7"/>
      <c r="S425" s="7"/>
    </row>
    <row r="426" spans="1:19" s="2" customFormat="1">
      <c r="A426" s="14">
        <v>313652</v>
      </c>
      <c r="B426" s="14">
        <v>802</v>
      </c>
      <c r="C426" s="15" t="s">
        <v>721</v>
      </c>
      <c r="D426" s="30">
        <v>204196.06103004099</v>
      </c>
      <c r="E426" s="30">
        <v>181861.97736885099</v>
      </c>
      <c r="F426" s="30">
        <v>214924.16599685399</v>
      </c>
      <c r="G426" s="30">
        <v>182613.88</v>
      </c>
      <c r="H426" s="30">
        <v>242249.54</v>
      </c>
      <c r="I426" s="30">
        <v>176823.75</v>
      </c>
      <c r="J426" s="30">
        <v>209842.5</v>
      </c>
      <c r="K426" s="30">
        <v>224708.45</v>
      </c>
      <c r="L426" s="30">
        <v>177510.38</v>
      </c>
      <c r="M426" s="30">
        <v>199370.6</v>
      </c>
      <c r="N426" s="30">
        <v>206016.45</v>
      </c>
      <c r="O426" s="30">
        <v>202996.05356815099</v>
      </c>
      <c r="P426" s="31">
        <f t="shared" si="6"/>
        <v>2423113.807963897</v>
      </c>
      <c r="R426" s="7"/>
      <c r="S426" s="7"/>
    </row>
    <row r="427" spans="1:19" s="2" customFormat="1">
      <c r="A427" s="14">
        <v>313655</v>
      </c>
      <c r="B427" s="14">
        <v>803</v>
      </c>
      <c r="C427" s="15" t="s">
        <v>722</v>
      </c>
      <c r="D427" s="30">
        <v>249973.42030691201</v>
      </c>
      <c r="E427" s="30">
        <v>220085.94653628999</v>
      </c>
      <c r="F427" s="30">
        <v>266525.03792596102</v>
      </c>
      <c r="G427" s="30">
        <v>225480.58</v>
      </c>
      <c r="H427" s="30">
        <v>300181.03000000003</v>
      </c>
      <c r="I427" s="30">
        <v>219025.38</v>
      </c>
      <c r="J427" s="30">
        <v>261591.13</v>
      </c>
      <c r="K427" s="30">
        <v>278434.59999999998</v>
      </c>
      <c r="L427" s="30">
        <v>221555.1</v>
      </c>
      <c r="M427" s="30">
        <v>241930.08</v>
      </c>
      <c r="N427" s="30">
        <v>248663.51</v>
      </c>
      <c r="O427" s="30">
        <v>245038.84704849601</v>
      </c>
      <c r="P427" s="31">
        <f t="shared" si="6"/>
        <v>2978484.6618176587</v>
      </c>
      <c r="R427" s="7"/>
      <c r="S427" s="7"/>
    </row>
    <row r="428" spans="1:19" s="2" customFormat="1">
      <c r="A428" s="14">
        <v>313657</v>
      </c>
      <c r="B428" s="14">
        <v>804</v>
      </c>
      <c r="C428" s="15" t="s">
        <v>723</v>
      </c>
      <c r="D428" s="30">
        <v>300632.562362255</v>
      </c>
      <c r="E428" s="30">
        <v>272385.64944391302</v>
      </c>
      <c r="F428" s="30">
        <v>322459.73802354501</v>
      </c>
      <c r="G428" s="30">
        <v>261220.62</v>
      </c>
      <c r="H428" s="30">
        <v>344698.87</v>
      </c>
      <c r="I428" s="30">
        <v>250403.4</v>
      </c>
      <c r="J428" s="30">
        <v>291875.76</v>
      </c>
      <c r="K428" s="30">
        <v>311686.38</v>
      </c>
      <c r="L428" s="30">
        <v>246026.45</v>
      </c>
      <c r="M428" s="30">
        <v>273876.89</v>
      </c>
      <c r="N428" s="30">
        <v>282317.56</v>
      </c>
      <c r="O428" s="30">
        <v>278015.74370702601</v>
      </c>
      <c r="P428" s="31">
        <f t="shared" si="6"/>
        <v>3435599.6235367395</v>
      </c>
      <c r="R428" s="7"/>
      <c r="S428" s="7"/>
    </row>
    <row r="429" spans="1:19" s="2" customFormat="1">
      <c r="A429" s="14">
        <v>313660</v>
      </c>
      <c r="B429" s="14">
        <v>366</v>
      </c>
      <c r="C429" s="15" t="s">
        <v>724</v>
      </c>
      <c r="D429" s="30">
        <v>351322.98127183598</v>
      </c>
      <c r="E429" s="30">
        <v>310634.909357458</v>
      </c>
      <c r="F429" s="30">
        <v>375158.89439436898</v>
      </c>
      <c r="G429" s="30">
        <v>318720.2</v>
      </c>
      <c r="H429" s="30">
        <v>421547.64</v>
      </c>
      <c r="I429" s="30">
        <v>306819.24</v>
      </c>
      <c r="J429" s="30">
        <v>347493.18</v>
      </c>
      <c r="K429" s="30">
        <v>364417.02</v>
      </c>
      <c r="L429" s="30">
        <v>290648.23</v>
      </c>
      <c r="M429" s="30">
        <v>322851.42</v>
      </c>
      <c r="N429" s="30">
        <v>332898.51</v>
      </c>
      <c r="O429" s="30">
        <v>328000.38051807601</v>
      </c>
      <c r="P429" s="31">
        <f t="shared" si="6"/>
        <v>4070512.6055417387</v>
      </c>
      <c r="R429" s="7"/>
      <c r="S429" s="7"/>
    </row>
    <row r="430" spans="1:19" s="2" customFormat="1">
      <c r="A430" s="14">
        <v>313665</v>
      </c>
      <c r="B430" s="14">
        <v>740</v>
      </c>
      <c r="C430" s="15" t="s">
        <v>253</v>
      </c>
      <c r="D430" s="30">
        <v>3395903.82280557</v>
      </c>
      <c r="E430" s="30">
        <v>2884801.6088705198</v>
      </c>
      <c r="F430" s="30">
        <v>3542929.6370808198</v>
      </c>
      <c r="G430" s="30">
        <v>3063170.64</v>
      </c>
      <c r="H430" s="30">
        <v>4064885.12</v>
      </c>
      <c r="I430" s="30">
        <v>2921565.42</v>
      </c>
      <c r="J430" s="30">
        <v>3324859.36</v>
      </c>
      <c r="K430" s="30">
        <v>3324758.75</v>
      </c>
      <c r="L430" s="30">
        <v>2781075.84</v>
      </c>
      <c r="M430" s="30">
        <v>3038105.59</v>
      </c>
      <c r="N430" s="30">
        <v>3122671.17</v>
      </c>
      <c r="O430" s="30">
        <v>3076994.0922076101</v>
      </c>
      <c r="P430" s="31">
        <f t="shared" si="6"/>
        <v>38541721.050964519</v>
      </c>
      <c r="R430" s="7"/>
      <c r="S430" s="7"/>
    </row>
    <row r="431" spans="1:19" s="2" customFormat="1">
      <c r="A431" s="14">
        <v>313670</v>
      </c>
      <c r="B431" s="14">
        <v>367</v>
      </c>
      <c r="C431" s="15" t="s">
        <v>479</v>
      </c>
      <c r="D431" s="30">
        <v>19137625.167486399</v>
      </c>
      <c r="E431" s="30">
        <v>16772817.7920471</v>
      </c>
      <c r="F431" s="30">
        <v>20262348.930329099</v>
      </c>
      <c r="G431" s="30">
        <v>17016321.02</v>
      </c>
      <c r="H431" s="30">
        <v>22957698.510000002</v>
      </c>
      <c r="I431" s="30">
        <v>16576623.289999999</v>
      </c>
      <c r="J431" s="30">
        <v>18993378.350000001</v>
      </c>
      <c r="K431" s="30">
        <v>19229088.239999998</v>
      </c>
      <c r="L431" s="30">
        <v>15907480.560000001</v>
      </c>
      <c r="M431" s="30">
        <v>17378251.75</v>
      </c>
      <c r="N431" s="30">
        <v>18090950.629999999</v>
      </c>
      <c r="O431" s="30">
        <v>17603448.2453098</v>
      </c>
      <c r="P431" s="31">
        <f t="shared" si="6"/>
        <v>219926032.48517239</v>
      </c>
      <c r="R431" s="7"/>
      <c r="S431" s="7"/>
    </row>
    <row r="432" spans="1:19" s="2" customFormat="1">
      <c r="A432" s="14">
        <v>313680</v>
      </c>
      <c r="B432" s="14">
        <v>368</v>
      </c>
      <c r="C432" s="15" t="s">
        <v>254</v>
      </c>
      <c r="D432" s="30">
        <v>224907.739277204</v>
      </c>
      <c r="E432" s="30">
        <v>200698.593633563</v>
      </c>
      <c r="F432" s="30">
        <v>242361.939309145</v>
      </c>
      <c r="G432" s="30">
        <v>205475.55</v>
      </c>
      <c r="H432" s="30">
        <v>274052.83</v>
      </c>
      <c r="I432" s="30">
        <v>200344.92</v>
      </c>
      <c r="J432" s="30">
        <v>222746.03</v>
      </c>
      <c r="K432" s="30">
        <v>234200.54</v>
      </c>
      <c r="L432" s="30">
        <v>185528.13</v>
      </c>
      <c r="M432" s="30">
        <v>193972.93</v>
      </c>
      <c r="N432" s="30">
        <v>197590.27</v>
      </c>
      <c r="O432" s="30">
        <v>194677.03282517099</v>
      </c>
      <c r="P432" s="31">
        <f t="shared" si="6"/>
        <v>2576556.5050450834</v>
      </c>
      <c r="R432" s="7"/>
      <c r="S432" s="7"/>
    </row>
    <row r="433" spans="1:19" s="2" customFormat="1">
      <c r="A433" s="14">
        <v>313690</v>
      </c>
      <c r="B433" s="14">
        <v>369</v>
      </c>
      <c r="C433" s="15" t="s">
        <v>255</v>
      </c>
      <c r="D433" s="30">
        <v>630550.454457246</v>
      </c>
      <c r="E433" s="30">
        <v>554392.48787903704</v>
      </c>
      <c r="F433" s="30">
        <v>662177.41775448201</v>
      </c>
      <c r="G433" s="30">
        <v>557843.03</v>
      </c>
      <c r="H433" s="30">
        <v>738456.07</v>
      </c>
      <c r="I433" s="30">
        <v>537189.14</v>
      </c>
      <c r="J433" s="30">
        <v>611437.79</v>
      </c>
      <c r="K433" s="30">
        <v>635438.78</v>
      </c>
      <c r="L433" s="30">
        <v>511846.91</v>
      </c>
      <c r="M433" s="30">
        <v>550226.57999999996</v>
      </c>
      <c r="N433" s="30">
        <v>563501.87</v>
      </c>
      <c r="O433" s="30">
        <v>555098.246282476</v>
      </c>
      <c r="P433" s="31">
        <f t="shared" si="6"/>
        <v>7108158.776373242</v>
      </c>
      <c r="R433" s="7"/>
      <c r="S433" s="7"/>
    </row>
    <row r="434" spans="1:19" s="2" customFormat="1">
      <c r="A434" s="14">
        <v>313695</v>
      </c>
      <c r="B434" s="14">
        <v>805</v>
      </c>
      <c r="C434" s="15" t="s">
        <v>725</v>
      </c>
      <c r="D434" s="30">
        <v>281357.24434859602</v>
      </c>
      <c r="E434" s="30">
        <v>247992.225997484</v>
      </c>
      <c r="F434" s="30">
        <v>300430.42291173799</v>
      </c>
      <c r="G434" s="30">
        <v>254549.52</v>
      </c>
      <c r="H434" s="30">
        <v>337555.26</v>
      </c>
      <c r="I434" s="30">
        <v>246395.3</v>
      </c>
      <c r="J434" s="30">
        <v>277631.81</v>
      </c>
      <c r="K434" s="30">
        <v>293697.51</v>
      </c>
      <c r="L434" s="30">
        <v>231958.49</v>
      </c>
      <c r="M434" s="30">
        <v>253365.24</v>
      </c>
      <c r="N434" s="30">
        <v>260427.65</v>
      </c>
      <c r="O434" s="30">
        <v>256626.54231216601</v>
      </c>
      <c r="P434" s="31">
        <f t="shared" si="6"/>
        <v>3241987.2155699842</v>
      </c>
      <c r="R434" s="7"/>
      <c r="S434" s="7"/>
    </row>
    <row r="435" spans="1:19" s="2" customFormat="1">
      <c r="A435" s="14">
        <v>313700</v>
      </c>
      <c r="B435" s="14">
        <v>370</v>
      </c>
      <c r="C435" s="15" t="s">
        <v>256</v>
      </c>
      <c r="D435" s="30">
        <v>365899.02557730902</v>
      </c>
      <c r="E435" s="30">
        <v>310421.012266565</v>
      </c>
      <c r="F435" s="30">
        <v>375594.76280242298</v>
      </c>
      <c r="G435" s="30">
        <v>319836.28999999998</v>
      </c>
      <c r="H435" s="30">
        <v>423254.48</v>
      </c>
      <c r="I435" s="30">
        <v>308827.3</v>
      </c>
      <c r="J435" s="30">
        <v>351245.11</v>
      </c>
      <c r="K435" s="30">
        <v>371521.22</v>
      </c>
      <c r="L435" s="30">
        <v>294200.37</v>
      </c>
      <c r="M435" s="30">
        <v>350223.13</v>
      </c>
      <c r="N435" s="30">
        <v>365804.48</v>
      </c>
      <c r="O435" s="30">
        <v>360422.96465957997</v>
      </c>
      <c r="P435" s="31">
        <f t="shared" si="6"/>
        <v>4197250.1453058766</v>
      </c>
      <c r="R435" s="7"/>
      <c r="S435" s="7"/>
    </row>
    <row r="436" spans="1:19" s="2" customFormat="1">
      <c r="A436" s="14">
        <v>313710</v>
      </c>
      <c r="B436" s="14">
        <v>371</v>
      </c>
      <c r="C436" s="15" t="s">
        <v>257</v>
      </c>
      <c r="D436" s="30">
        <v>466917.08085958601</v>
      </c>
      <c r="E436" s="30">
        <v>401516.38318755501</v>
      </c>
      <c r="F436" s="30">
        <v>519664.75172995601</v>
      </c>
      <c r="G436" s="30">
        <v>453279.78</v>
      </c>
      <c r="H436" s="30">
        <v>667694.6</v>
      </c>
      <c r="I436" s="30">
        <v>493503.07</v>
      </c>
      <c r="J436" s="30">
        <v>555441.73</v>
      </c>
      <c r="K436" s="30">
        <v>572385.67000000004</v>
      </c>
      <c r="L436" s="30">
        <v>464175.76</v>
      </c>
      <c r="M436" s="30">
        <v>489956.26</v>
      </c>
      <c r="N436" s="30">
        <v>500018.01</v>
      </c>
      <c r="O436" s="30">
        <v>492653.79150366498</v>
      </c>
      <c r="P436" s="31">
        <f t="shared" si="6"/>
        <v>6077206.8872807613</v>
      </c>
      <c r="R436" s="7"/>
      <c r="S436" s="7"/>
    </row>
    <row r="437" spans="1:19" s="2" customFormat="1">
      <c r="A437" s="14">
        <v>313720</v>
      </c>
      <c r="B437" s="14">
        <v>372</v>
      </c>
      <c r="C437" s="15" t="s">
        <v>454</v>
      </c>
      <c r="D437" s="30">
        <v>2653808.8380268998</v>
      </c>
      <c r="E437" s="30">
        <v>2385919.4399846499</v>
      </c>
      <c r="F437" s="30">
        <v>2788749.6210567001</v>
      </c>
      <c r="G437" s="30">
        <v>2317577.7599999998</v>
      </c>
      <c r="H437" s="30">
        <v>3105134.81</v>
      </c>
      <c r="I437" s="30">
        <v>2232893.08</v>
      </c>
      <c r="J437" s="30">
        <v>2572585.36</v>
      </c>
      <c r="K437" s="30">
        <v>2642718.5</v>
      </c>
      <c r="L437" s="30">
        <v>2152688.1</v>
      </c>
      <c r="M437" s="30">
        <v>2345366.9300000002</v>
      </c>
      <c r="N437" s="30">
        <v>2409818.5</v>
      </c>
      <c r="O437" s="30">
        <v>2374378.3681165501</v>
      </c>
      <c r="P437" s="31">
        <f t="shared" si="6"/>
        <v>29981639.307184801</v>
      </c>
      <c r="R437" s="7"/>
      <c r="S437" s="7"/>
    </row>
    <row r="438" spans="1:19" s="2" customFormat="1">
      <c r="A438" s="14">
        <v>313730</v>
      </c>
      <c r="B438" s="14">
        <v>373</v>
      </c>
      <c r="C438" s="15" t="s">
        <v>523</v>
      </c>
      <c r="D438" s="30">
        <v>209163.96614312599</v>
      </c>
      <c r="E438" s="30">
        <v>181097.212550336</v>
      </c>
      <c r="F438" s="30">
        <v>218413.84866439801</v>
      </c>
      <c r="G438" s="30">
        <v>185314.24</v>
      </c>
      <c r="H438" s="30">
        <v>273910.48</v>
      </c>
      <c r="I438" s="30">
        <v>204425.56</v>
      </c>
      <c r="J438" s="30">
        <v>231796.87</v>
      </c>
      <c r="K438" s="30">
        <v>244492.24</v>
      </c>
      <c r="L438" s="30">
        <v>193996.67</v>
      </c>
      <c r="M438" s="30">
        <v>194799.53</v>
      </c>
      <c r="N438" s="30">
        <v>196703</v>
      </c>
      <c r="O438" s="30">
        <v>193809.07859118801</v>
      </c>
      <c r="P438" s="31">
        <f t="shared" si="6"/>
        <v>2527922.6959490478</v>
      </c>
      <c r="R438" s="7"/>
      <c r="S438" s="7"/>
    </row>
    <row r="439" spans="1:19" s="2" customFormat="1">
      <c r="A439" s="14">
        <v>313740</v>
      </c>
      <c r="B439" s="14">
        <v>374</v>
      </c>
      <c r="C439" s="15" t="s">
        <v>258</v>
      </c>
      <c r="D439" s="30">
        <v>714738.33210672997</v>
      </c>
      <c r="E439" s="30">
        <v>626846.691299806</v>
      </c>
      <c r="F439" s="30">
        <v>755509.57150387706</v>
      </c>
      <c r="G439" s="30">
        <v>638721.17000000004</v>
      </c>
      <c r="H439" s="30">
        <v>849025.06</v>
      </c>
      <c r="I439" s="30">
        <v>614913.31000000006</v>
      </c>
      <c r="J439" s="30">
        <v>702828.96</v>
      </c>
      <c r="K439" s="30">
        <v>734402.88</v>
      </c>
      <c r="L439" s="30">
        <v>588789.02</v>
      </c>
      <c r="M439" s="30">
        <v>649061.18000000005</v>
      </c>
      <c r="N439" s="30">
        <v>668245.87</v>
      </c>
      <c r="O439" s="30">
        <v>658415.20794179803</v>
      </c>
      <c r="P439" s="31">
        <f t="shared" si="6"/>
        <v>8201497.2528522108</v>
      </c>
      <c r="R439" s="7"/>
      <c r="S439" s="7"/>
    </row>
    <row r="440" spans="1:19" s="2" customFormat="1">
      <c r="A440" s="14">
        <v>313750</v>
      </c>
      <c r="B440" s="14">
        <v>375</v>
      </c>
      <c r="C440" s="15" t="s">
        <v>259</v>
      </c>
      <c r="D440" s="30">
        <v>1159498.75740255</v>
      </c>
      <c r="E440" s="30">
        <v>1023273.5912823</v>
      </c>
      <c r="F440" s="30">
        <v>1229368.8481842</v>
      </c>
      <c r="G440" s="30">
        <v>1036324.23</v>
      </c>
      <c r="H440" s="30">
        <v>1379642.38</v>
      </c>
      <c r="I440" s="30">
        <v>1001110.11</v>
      </c>
      <c r="J440" s="30">
        <v>1145589.45</v>
      </c>
      <c r="K440" s="30">
        <v>1194407.57</v>
      </c>
      <c r="L440" s="30">
        <v>959550.7</v>
      </c>
      <c r="M440" s="30">
        <v>1047929.18</v>
      </c>
      <c r="N440" s="30">
        <v>1076903.04</v>
      </c>
      <c r="O440" s="30">
        <v>1061051.6177042699</v>
      </c>
      <c r="P440" s="31">
        <f t="shared" si="6"/>
        <v>13314649.47457332</v>
      </c>
      <c r="R440" s="7"/>
      <c r="S440" s="7"/>
    </row>
    <row r="441" spans="1:19" s="2" customFormat="1">
      <c r="A441" s="14">
        <v>313753</v>
      </c>
      <c r="B441" s="14">
        <v>741</v>
      </c>
      <c r="C441" s="15" t="s">
        <v>260</v>
      </c>
      <c r="D441" s="30">
        <v>616631.26401016105</v>
      </c>
      <c r="E441" s="30">
        <v>547854.85977809702</v>
      </c>
      <c r="F441" s="30">
        <v>752930.58529485401</v>
      </c>
      <c r="G441" s="30">
        <v>646180.97</v>
      </c>
      <c r="H441" s="30">
        <v>857333.39</v>
      </c>
      <c r="I441" s="30">
        <v>619475.93000000005</v>
      </c>
      <c r="J441" s="30">
        <v>706969.01</v>
      </c>
      <c r="K441" s="30">
        <v>730030.31</v>
      </c>
      <c r="L441" s="30">
        <v>591975.18000000005</v>
      </c>
      <c r="M441" s="30">
        <v>646697.29</v>
      </c>
      <c r="N441" s="30">
        <v>664723.23</v>
      </c>
      <c r="O441" s="30">
        <v>655017.11532116903</v>
      </c>
      <c r="P441" s="31">
        <f t="shared" si="6"/>
        <v>8035819.1344042793</v>
      </c>
      <c r="R441" s="7"/>
      <c r="S441" s="7"/>
    </row>
    <row r="442" spans="1:19" s="2" customFormat="1">
      <c r="A442" s="14">
        <v>313760</v>
      </c>
      <c r="B442" s="14">
        <v>376</v>
      </c>
      <c r="C442" s="15" t="s">
        <v>261</v>
      </c>
      <c r="D442" s="30">
        <v>2840902.7339412002</v>
      </c>
      <c r="E442" s="30">
        <v>2480855.4057015502</v>
      </c>
      <c r="F442" s="30">
        <v>2980573.0833006902</v>
      </c>
      <c r="G442" s="30">
        <v>2513397.0499999998</v>
      </c>
      <c r="H442" s="30">
        <v>3344371.97</v>
      </c>
      <c r="I442" s="30">
        <v>2427537.4500000002</v>
      </c>
      <c r="J442" s="30">
        <v>2775402.72</v>
      </c>
      <c r="K442" s="30">
        <v>2817137.01</v>
      </c>
      <c r="L442" s="30">
        <v>2324192.5099999998</v>
      </c>
      <c r="M442" s="30">
        <v>2543461.2599999998</v>
      </c>
      <c r="N442" s="30">
        <v>2614830.2599999998</v>
      </c>
      <c r="O442" s="30">
        <v>2576281.8505561398</v>
      </c>
      <c r="P442" s="31">
        <f t="shared" si="6"/>
        <v>32238943.303499576</v>
      </c>
      <c r="R442" s="7"/>
      <c r="S442" s="7"/>
    </row>
    <row r="443" spans="1:19" s="2" customFormat="1">
      <c r="A443" s="14">
        <v>313770</v>
      </c>
      <c r="B443" s="14">
        <v>377</v>
      </c>
      <c r="C443" s="15" t="s">
        <v>262</v>
      </c>
      <c r="D443" s="30">
        <v>556192.93832904496</v>
      </c>
      <c r="E443" s="30">
        <v>477365.13423096499</v>
      </c>
      <c r="F443" s="30">
        <v>591954.06020094</v>
      </c>
      <c r="G443" s="30">
        <v>485428.32</v>
      </c>
      <c r="H443" s="30">
        <v>700385.51</v>
      </c>
      <c r="I443" s="30">
        <v>550019.17000000004</v>
      </c>
      <c r="J443" s="30">
        <v>627266.06999999995</v>
      </c>
      <c r="K443" s="30">
        <v>651500.12</v>
      </c>
      <c r="L443" s="30">
        <v>525067.02</v>
      </c>
      <c r="M443" s="30">
        <v>589029.56999999995</v>
      </c>
      <c r="N443" s="30">
        <v>608604.01</v>
      </c>
      <c r="O443" s="30">
        <v>599736.66362620704</v>
      </c>
      <c r="P443" s="31">
        <f t="shared" si="6"/>
        <v>6962548.5863871556</v>
      </c>
      <c r="R443" s="7"/>
      <c r="S443" s="7"/>
    </row>
    <row r="444" spans="1:19" s="2" customFormat="1">
      <c r="A444" s="14">
        <v>313780</v>
      </c>
      <c r="B444" s="14">
        <v>378</v>
      </c>
      <c r="C444" s="15" t="s">
        <v>263</v>
      </c>
      <c r="D444" s="30">
        <v>689868.99365380197</v>
      </c>
      <c r="E444" s="30">
        <v>603961.58574130805</v>
      </c>
      <c r="F444" s="30">
        <v>726538.73756035499</v>
      </c>
      <c r="G444" s="30">
        <v>612124.91</v>
      </c>
      <c r="H444" s="30">
        <v>814277.34</v>
      </c>
      <c r="I444" s="30">
        <v>592605.65</v>
      </c>
      <c r="J444" s="30">
        <v>676498.61</v>
      </c>
      <c r="K444" s="30">
        <v>700898.52</v>
      </c>
      <c r="L444" s="30">
        <v>566476.42000000004</v>
      </c>
      <c r="M444" s="30">
        <v>618690.53</v>
      </c>
      <c r="N444" s="30">
        <v>635829.68000000005</v>
      </c>
      <c r="O444" s="30">
        <v>626497.31500837405</v>
      </c>
      <c r="P444" s="31">
        <f t="shared" si="6"/>
        <v>7864268.291963839</v>
      </c>
      <c r="R444" s="7"/>
      <c r="S444" s="7"/>
    </row>
    <row r="445" spans="1:19" s="2" customFormat="1">
      <c r="A445" s="14">
        <v>313790</v>
      </c>
      <c r="B445" s="14">
        <v>379</v>
      </c>
      <c r="C445" s="15" t="s">
        <v>264</v>
      </c>
      <c r="D445" s="30">
        <v>182311.52903437099</v>
      </c>
      <c r="E445" s="30">
        <v>160083.50664149501</v>
      </c>
      <c r="F445" s="30">
        <v>193870.98491734901</v>
      </c>
      <c r="G445" s="30">
        <v>164267.9</v>
      </c>
      <c r="H445" s="30">
        <v>219897.82</v>
      </c>
      <c r="I445" s="30">
        <v>160599.07</v>
      </c>
      <c r="J445" s="30">
        <v>182112.06</v>
      </c>
      <c r="K445" s="30">
        <v>192455.5</v>
      </c>
      <c r="L445" s="30">
        <v>152363</v>
      </c>
      <c r="M445" s="30">
        <v>157906.63</v>
      </c>
      <c r="N445" s="30">
        <v>160566.84</v>
      </c>
      <c r="O445" s="30">
        <v>158226.74021938801</v>
      </c>
      <c r="P445" s="31">
        <f t="shared" si="6"/>
        <v>2084661.5808126032</v>
      </c>
      <c r="R445" s="7"/>
      <c r="S445" s="7"/>
    </row>
    <row r="446" spans="1:19" s="2" customFormat="1">
      <c r="A446" s="14">
        <v>313800</v>
      </c>
      <c r="B446" s="14">
        <v>380</v>
      </c>
      <c r="C446" s="15" t="s">
        <v>265</v>
      </c>
      <c r="D446" s="30">
        <v>306944.34007397899</v>
      </c>
      <c r="E446" s="30">
        <v>271088.086039596</v>
      </c>
      <c r="F446" s="30">
        <v>326539.355449836</v>
      </c>
      <c r="G446" s="30">
        <v>275843.68</v>
      </c>
      <c r="H446" s="30">
        <v>366153.7</v>
      </c>
      <c r="I446" s="30">
        <v>266719.2</v>
      </c>
      <c r="J446" s="30">
        <v>300245.07</v>
      </c>
      <c r="K446" s="30">
        <v>315295.40000000002</v>
      </c>
      <c r="L446" s="30">
        <v>250801.45</v>
      </c>
      <c r="M446" s="30">
        <v>265322.21999999997</v>
      </c>
      <c r="N446" s="30">
        <v>270899.93</v>
      </c>
      <c r="O446" s="30">
        <v>266905.08306009503</v>
      </c>
      <c r="P446" s="31">
        <f t="shared" si="6"/>
        <v>3482757.5146235065</v>
      </c>
      <c r="R446" s="7"/>
      <c r="S446" s="7"/>
    </row>
    <row r="447" spans="1:19" s="2" customFormat="1">
      <c r="A447" s="14">
        <v>313810</v>
      </c>
      <c r="B447" s="14">
        <v>381</v>
      </c>
      <c r="C447" s="15" t="s">
        <v>266</v>
      </c>
      <c r="D447" s="30">
        <v>571655.97250196803</v>
      </c>
      <c r="E447" s="30">
        <v>495726.92161503498</v>
      </c>
      <c r="F447" s="30">
        <v>689773.76345473796</v>
      </c>
      <c r="G447" s="30">
        <v>578703.18999999994</v>
      </c>
      <c r="H447" s="30">
        <v>773206.43</v>
      </c>
      <c r="I447" s="30">
        <v>564817.48</v>
      </c>
      <c r="J447" s="30">
        <v>642805.37</v>
      </c>
      <c r="K447" s="30">
        <v>670299.05000000005</v>
      </c>
      <c r="L447" s="30">
        <v>537808.93999999994</v>
      </c>
      <c r="M447" s="30">
        <v>587498.5</v>
      </c>
      <c r="N447" s="30">
        <v>603906.25</v>
      </c>
      <c r="O447" s="30">
        <v>595107.796475966</v>
      </c>
      <c r="P447" s="31">
        <f t="shared" si="6"/>
        <v>7311309.6640477069</v>
      </c>
      <c r="R447" s="7"/>
      <c r="S447" s="7"/>
    </row>
    <row r="448" spans="1:19" s="2" customFormat="1">
      <c r="A448" s="14">
        <v>313820</v>
      </c>
      <c r="B448" s="14">
        <v>382</v>
      </c>
      <c r="C448" s="15" t="s">
        <v>267</v>
      </c>
      <c r="D448" s="30">
        <v>3327895.34592104</v>
      </c>
      <c r="E448" s="30">
        <v>2895440.1694118301</v>
      </c>
      <c r="F448" s="30">
        <v>3500690.4524121201</v>
      </c>
      <c r="G448" s="30">
        <v>2947739.45</v>
      </c>
      <c r="H448" s="30">
        <v>3964066.44</v>
      </c>
      <c r="I448" s="30">
        <v>2865958.75</v>
      </c>
      <c r="J448" s="30">
        <v>3280317.5</v>
      </c>
      <c r="K448" s="30">
        <v>3342080.03</v>
      </c>
      <c r="L448" s="30">
        <v>2747181.75</v>
      </c>
      <c r="M448" s="30">
        <v>3012707.93</v>
      </c>
      <c r="N448" s="30">
        <v>3099215.83</v>
      </c>
      <c r="O448" s="30">
        <v>3054071.6208252199</v>
      </c>
      <c r="P448" s="31">
        <f t="shared" si="6"/>
        <v>38037365.268570215</v>
      </c>
      <c r="R448" s="7"/>
      <c r="S448" s="7"/>
    </row>
    <row r="449" spans="1:19" s="2" customFormat="1">
      <c r="A449" s="14">
        <v>313830</v>
      </c>
      <c r="B449" s="14">
        <v>383</v>
      </c>
      <c r="C449" s="15" t="s">
        <v>268</v>
      </c>
      <c r="D449" s="30">
        <v>229449.32085875</v>
      </c>
      <c r="E449" s="30">
        <v>205434.722188921</v>
      </c>
      <c r="F449" s="30">
        <v>249310.63838291401</v>
      </c>
      <c r="G449" s="30">
        <v>212659.78</v>
      </c>
      <c r="H449" s="30">
        <v>282576.8</v>
      </c>
      <c r="I449" s="30">
        <v>205749.35</v>
      </c>
      <c r="J449" s="30">
        <v>229014.15</v>
      </c>
      <c r="K449" s="30">
        <v>238896.25</v>
      </c>
      <c r="L449" s="30">
        <v>190744.12</v>
      </c>
      <c r="M449" s="30">
        <v>208344.04</v>
      </c>
      <c r="N449" s="30">
        <v>214129.57</v>
      </c>
      <c r="O449" s="30">
        <v>210989.854603227</v>
      </c>
      <c r="P449" s="31">
        <f t="shared" si="6"/>
        <v>2677298.5960338116</v>
      </c>
      <c r="R449" s="7"/>
      <c r="S449" s="7"/>
    </row>
    <row r="450" spans="1:19" s="2" customFormat="1">
      <c r="A450" s="14">
        <v>313835</v>
      </c>
      <c r="B450" s="14">
        <v>806</v>
      </c>
      <c r="C450" s="15" t="s">
        <v>510</v>
      </c>
      <c r="D450" s="30">
        <v>288113.29845289898</v>
      </c>
      <c r="E450" s="30">
        <v>254127.939881542</v>
      </c>
      <c r="F450" s="30">
        <v>306274.238049632</v>
      </c>
      <c r="G450" s="30">
        <v>259276.45</v>
      </c>
      <c r="H450" s="30">
        <v>344196.31</v>
      </c>
      <c r="I450" s="30">
        <v>251224.32000000001</v>
      </c>
      <c r="J450" s="30">
        <v>299744.57</v>
      </c>
      <c r="K450" s="30">
        <v>321624.07</v>
      </c>
      <c r="L450" s="30">
        <v>253861.11</v>
      </c>
      <c r="M450" s="30">
        <v>268545.28000000003</v>
      </c>
      <c r="N450" s="30">
        <v>274238.71000000002</v>
      </c>
      <c r="O450" s="30">
        <v>270212.02939818101</v>
      </c>
      <c r="P450" s="31">
        <f t="shared" si="6"/>
        <v>3391438.3257822539</v>
      </c>
      <c r="R450" s="7"/>
      <c r="S450" s="7"/>
    </row>
    <row r="451" spans="1:19" s="2" customFormat="1">
      <c r="A451" s="14">
        <v>313840</v>
      </c>
      <c r="B451" s="14">
        <v>384</v>
      </c>
      <c r="C451" s="15" t="s">
        <v>269</v>
      </c>
      <c r="D451" s="30">
        <v>1276883.35515059</v>
      </c>
      <c r="E451" s="30">
        <v>1260519.26044766</v>
      </c>
      <c r="F451" s="30">
        <v>1515825.1708587301</v>
      </c>
      <c r="G451" s="30">
        <v>1274704.33</v>
      </c>
      <c r="H451" s="30">
        <v>1701833.75</v>
      </c>
      <c r="I451" s="30">
        <v>1228549.7</v>
      </c>
      <c r="J451" s="30">
        <v>1416091.61</v>
      </c>
      <c r="K451" s="30">
        <v>1449580.1</v>
      </c>
      <c r="L451" s="30">
        <v>1185881.3500000001</v>
      </c>
      <c r="M451" s="30">
        <v>1300981.19</v>
      </c>
      <c r="N451" s="30">
        <v>1338393.56</v>
      </c>
      <c r="O451" s="30">
        <v>1318890.10932891</v>
      </c>
      <c r="P451" s="31">
        <f t="shared" si="6"/>
        <v>16268133.48578589</v>
      </c>
      <c r="R451" s="7"/>
      <c r="S451" s="7"/>
    </row>
    <row r="452" spans="1:19" s="2" customFormat="1">
      <c r="A452" s="14">
        <v>313850</v>
      </c>
      <c r="B452" s="14">
        <v>385</v>
      </c>
      <c r="C452" s="15" t="s">
        <v>270</v>
      </c>
      <c r="D452" s="30">
        <v>230067.06218007501</v>
      </c>
      <c r="E452" s="30">
        <v>200434.29864600601</v>
      </c>
      <c r="F452" s="30">
        <v>242358.354238164</v>
      </c>
      <c r="G452" s="30">
        <v>204345.9</v>
      </c>
      <c r="H452" s="30">
        <v>274484.52</v>
      </c>
      <c r="I452" s="30">
        <v>199859.03</v>
      </c>
      <c r="J452" s="30">
        <v>227304.06</v>
      </c>
      <c r="K452" s="30">
        <v>238876.38</v>
      </c>
      <c r="L452" s="30">
        <v>190241.81</v>
      </c>
      <c r="M452" s="30">
        <v>213313.76</v>
      </c>
      <c r="N452" s="30">
        <v>220385.61</v>
      </c>
      <c r="O452" s="30">
        <v>217175.10871411001</v>
      </c>
      <c r="P452" s="31">
        <f t="shared" si="6"/>
        <v>2658845.8937783553</v>
      </c>
      <c r="R452" s="7"/>
      <c r="S452" s="7"/>
    </row>
    <row r="453" spans="1:19" s="2" customFormat="1">
      <c r="A453" s="14">
        <v>313860</v>
      </c>
      <c r="B453" s="14">
        <v>386</v>
      </c>
      <c r="C453" s="15" t="s">
        <v>271</v>
      </c>
      <c r="D453" s="30">
        <v>664106.40006419795</v>
      </c>
      <c r="E453" s="30">
        <v>566249.82167758595</v>
      </c>
      <c r="F453" s="30">
        <v>666827.31001088</v>
      </c>
      <c r="G453" s="30">
        <v>561291.31999999995</v>
      </c>
      <c r="H453" s="30">
        <v>739324.63</v>
      </c>
      <c r="I453" s="30">
        <v>535522.05000000005</v>
      </c>
      <c r="J453" s="30">
        <v>606901.06999999995</v>
      </c>
      <c r="K453" s="30">
        <v>632512.6</v>
      </c>
      <c r="L453" s="30">
        <v>508149.66</v>
      </c>
      <c r="M453" s="30">
        <v>559522.71</v>
      </c>
      <c r="N453" s="30">
        <v>575352.31999999995</v>
      </c>
      <c r="O453" s="30">
        <v>566453.84976230899</v>
      </c>
      <c r="P453" s="31">
        <f t="shared" si="6"/>
        <v>7182213.7415149733</v>
      </c>
      <c r="R453" s="7"/>
      <c r="S453" s="7"/>
    </row>
    <row r="454" spans="1:19" s="2" customFormat="1">
      <c r="A454" s="14">
        <v>313862</v>
      </c>
      <c r="B454" s="14">
        <v>742</v>
      </c>
      <c r="C454" s="15" t="s">
        <v>511</v>
      </c>
      <c r="D454" s="30">
        <v>1540747.46154891</v>
      </c>
      <c r="E454" s="30">
        <v>1369511.71329646</v>
      </c>
      <c r="F454" s="30">
        <v>1648362.7231081</v>
      </c>
      <c r="G454" s="30">
        <v>1383652.12</v>
      </c>
      <c r="H454" s="30">
        <v>1852202.5</v>
      </c>
      <c r="I454" s="30">
        <v>1346086.25</v>
      </c>
      <c r="J454" s="30">
        <v>1543486.86</v>
      </c>
      <c r="K454" s="30">
        <v>1587510.48</v>
      </c>
      <c r="L454" s="30">
        <v>1292830.81</v>
      </c>
      <c r="M454" s="30">
        <v>1395314.1</v>
      </c>
      <c r="N454" s="30">
        <v>1430841.7</v>
      </c>
      <c r="O454" s="30">
        <v>1410004.86152313</v>
      </c>
      <c r="P454" s="31">
        <f t="shared" si="6"/>
        <v>17800551.579476599</v>
      </c>
      <c r="R454" s="7"/>
      <c r="S454" s="7"/>
    </row>
    <row r="455" spans="1:19" s="2" customFormat="1">
      <c r="A455" s="14">
        <v>313865</v>
      </c>
      <c r="B455" s="14">
        <v>743</v>
      </c>
      <c r="C455" s="15" t="s">
        <v>272</v>
      </c>
      <c r="D455" s="30">
        <v>253256.599398508</v>
      </c>
      <c r="E455" s="30">
        <v>206902.39861966899</v>
      </c>
      <c r="F455" s="30">
        <v>259632.68113919999</v>
      </c>
      <c r="G455" s="30">
        <v>213475.5</v>
      </c>
      <c r="H455" s="30">
        <v>295302.76</v>
      </c>
      <c r="I455" s="30">
        <v>203750.74</v>
      </c>
      <c r="J455" s="30">
        <v>244693.59</v>
      </c>
      <c r="K455" s="30">
        <v>263848.36</v>
      </c>
      <c r="L455" s="30">
        <v>227630.57</v>
      </c>
      <c r="M455" s="30">
        <v>264034.26</v>
      </c>
      <c r="N455" s="30">
        <v>271392.17</v>
      </c>
      <c r="O455" s="30">
        <v>267436.58749897598</v>
      </c>
      <c r="P455" s="31">
        <f t="shared" si="6"/>
        <v>2971356.2166563524</v>
      </c>
      <c r="R455" s="7"/>
      <c r="S455" s="7"/>
    </row>
    <row r="456" spans="1:19" s="2" customFormat="1">
      <c r="A456" s="14">
        <v>313867</v>
      </c>
      <c r="B456" s="14">
        <v>807</v>
      </c>
      <c r="C456" s="15" t="s">
        <v>273</v>
      </c>
      <c r="D456" s="30">
        <v>263384.07724537101</v>
      </c>
      <c r="E456" s="30">
        <v>222804.41156900299</v>
      </c>
      <c r="F456" s="30">
        <v>277711.853696957</v>
      </c>
      <c r="G456" s="30">
        <v>227912.18</v>
      </c>
      <c r="H456" s="30">
        <v>317060.53999999998</v>
      </c>
      <c r="I456" s="30">
        <v>248698.78</v>
      </c>
      <c r="J456" s="30">
        <v>296076.48</v>
      </c>
      <c r="K456" s="30">
        <v>310507.27</v>
      </c>
      <c r="L456" s="30">
        <v>247998.64</v>
      </c>
      <c r="M456" s="30">
        <v>276411.31</v>
      </c>
      <c r="N456" s="30">
        <v>285240.71000000002</v>
      </c>
      <c r="O456" s="30">
        <v>281085.68551541702</v>
      </c>
      <c r="P456" s="31">
        <f t="shared" si="6"/>
        <v>3254891.9380267477</v>
      </c>
      <c r="R456" s="7"/>
      <c r="S456" s="7"/>
    </row>
    <row r="457" spans="1:19" s="2" customFormat="1">
      <c r="A457" s="14">
        <v>313868</v>
      </c>
      <c r="B457" s="14">
        <v>808</v>
      </c>
      <c r="C457" s="15" t="s">
        <v>726</v>
      </c>
      <c r="D457" s="30">
        <v>214013.09915926601</v>
      </c>
      <c r="E457" s="30">
        <v>188177.25236685801</v>
      </c>
      <c r="F457" s="30">
        <v>228071.57090262999</v>
      </c>
      <c r="G457" s="30">
        <v>193786.72</v>
      </c>
      <c r="H457" s="30">
        <v>256750.34</v>
      </c>
      <c r="I457" s="30">
        <v>187492.03</v>
      </c>
      <c r="J457" s="30">
        <v>212229.52</v>
      </c>
      <c r="K457" s="30">
        <v>224652.48</v>
      </c>
      <c r="L457" s="30">
        <v>177519.99</v>
      </c>
      <c r="M457" s="30">
        <v>185382.14</v>
      </c>
      <c r="N457" s="30">
        <v>188800.04</v>
      </c>
      <c r="O457" s="30">
        <v>186045.54577204899</v>
      </c>
      <c r="P457" s="31">
        <f t="shared" si="6"/>
        <v>2442920.728200803</v>
      </c>
      <c r="R457" s="7"/>
      <c r="S457" s="7"/>
    </row>
    <row r="458" spans="1:19" s="2" customFormat="1">
      <c r="A458" s="14">
        <v>313870</v>
      </c>
      <c r="B458" s="14">
        <v>387</v>
      </c>
      <c r="C458" s="15" t="s">
        <v>727</v>
      </c>
      <c r="D458" s="30">
        <v>363915.92395854997</v>
      </c>
      <c r="E458" s="30">
        <v>318473.99091334001</v>
      </c>
      <c r="F458" s="30">
        <v>386273.33423189801</v>
      </c>
      <c r="G458" s="30">
        <v>327222.09999999998</v>
      </c>
      <c r="H458" s="30">
        <v>463854.28</v>
      </c>
      <c r="I458" s="30">
        <v>340798.9</v>
      </c>
      <c r="J458" s="30">
        <v>389099.74</v>
      </c>
      <c r="K458" s="30">
        <v>407605.76000000001</v>
      </c>
      <c r="L458" s="30">
        <v>325823</v>
      </c>
      <c r="M458" s="30">
        <v>361433.93</v>
      </c>
      <c r="N458" s="30">
        <v>372643.4</v>
      </c>
      <c r="O458" s="30">
        <v>367214.43162763299</v>
      </c>
      <c r="P458" s="31">
        <f t="shared" si="6"/>
        <v>4424358.7907314207</v>
      </c>
      <c r="R458" s="7"/>
      <c r="S458" s="7"/>
    </row>
    <row r="459" spans="1:19" s="2" customFormat="1">
      <c r="A459" s="14">
        <v>313880</v>
      </c>
      <c r="B459" s="14">
        <v>388</v>
      </c>
      <c r="C459" s="15" t="s">
        <v>274</v>
      </c>
      <c r="D459" s="30">
        <v>1040926.82622588</v>
      </c>
      <c r="E459" s="30">
        <v>911361.12996683305</v>
      </c>
      <c r="F459" s="30">
        <v>1102652.85366218</v>
      </c>
      <c r="G459" s="30">
        <v>931001.18</v>
      </c>
      <c r="H459" s="30">
        <v>1276397.42</v>
      </c>
      <c r="I459" s="30">
        <v>927549.47</v>
      </c>
      <c r="J459" s="30">
        <v>1061435.28</v>
      </c>
      <c r="K459" s="30">
        <v>1098323.46</v>
      </c>
      <c r="L459" s="30">
        <v>888933.41</v>
      </c>
      <c r="M459" s="30">
        <v>982105.26</v>
      </c>
      <c r="N459" s="30">
        <v>1011784.03</v>
      </c>
      <c r="O459" s="30">
        <v>997046.33190303203</v>
      </c>
      <c r="P459" s="31">
        <f t="shared" si="6"/>
        <v>12229516.651757922</v>
      </c>
      <c r="R459" s="7"/>
      <c r="S459" s="7"/>
    </row>
    <row r="460" spans="1:19" s="2" customFormat="1">
      <c r="A460" s="14">
        <v>313890</v>
      </c>
      <c r="B460" s="14">
        <v>389</v>
      </c>
      <c r="C460" s="15" t="s">
        <v>275</v>
      </c>
      <c r="D460" s="30">
        <v>294227.29849448497</v>
      </c>
      <c r="E460" s="30">
        <v>257756.862442596</v>
      </c>
      <c r="F460" s="30">
        <v>312746.38223364099</v>
      </c>
      <c r="G460" s="30">
        <v>267974.99</v>
      </c>
      <c r="H460" s="30">
        <v>352956.35</v>
      </c>
      <c r="I460" s="30">
        <v>256379.63</v>
      </c>
      <c r="J460" s="30">
        <v>291761.27</v>
      </c>
      <c r="K460" s="30">
        <v>306306.65999999997</v>
      </c>
      <c r="L460" s="30">
        <v>244407.09</v>
      </c>
      <c r="M460" s="30">
        <v>266874.61</v>
      </c>
      <c r="N460" s="30">
        <v>274199.14</v>
      </c>
      <c r="O460" s="30">
        <v>270137.740768202</v>
      </c>
      <c r="P460" s="31">
        <f t="shared" si="6"/>
        <v>3395728.0239389241</v>
      </c>
      <c r="R460" s="7"/>
      <c r="S460" s="7"/>
    </row>
    <row r="461" spans="1:19" s="2" customFormat="1">
      <c r="A461" s="14">
        <v>313900</v>
      </c>
      <c r="B461" s="14">
        <v>390</v>
      </c>
      <c r="C461" s="15" t="s">
        <v>276</v>
      </c>
      <c r="D461" s="30">
        <v>2177231.4774863902</v>
      </c>
      <c r="E461" s="30">
        <v>1903594.4105408301</v>
      </c>
      <c r="F461" s="30">
        <v>2289705.2529417598</v>
      </c>
      <c r="G461" s="30">
        <v>1921251.92</v>
      </c>
      <c r="H461" s="30">
        <v>2572759.5</v>
      </c>
      <c r="I461" s="30">
        <v>1871513.46</v>
      </c>
      <c r="J461" s="30">
        <v>2146317.1800000002</v>
      </c>
      <c r="K461" s="30">
        <v>2211466.4500000002</v>
      </c>
      <c r="L461" s="30">
        <v>1797880.73</v>
      </c>
      <c r="M461" s="30">
        <v>1975098.3</v>
      </c>
      <c r="N461" s="30">
        <v>2032533.39</v>
      </c>
      <c r="O461" s="30">
        <v>2002929.35947515</v>
      </c>
      <c r="P461" s="31">
        <f t="shared" ref="P461:P524" si="7">SUM(D461:O461)</f>
        <v>24902281.430444133</v>
      </c>
      <c r="R461" s="7"/>
      <c r="S461" s="7"/>
    </row>
    <row r="462" spans="1:19" s="2" customFormat="1">
      <c r="A462" s="14">
        <v>313910</v>
      </c>
      <c r="B462" s="14">
        <v>391</v>
      </c>
      <c r="C462" s="15" t="s">
        <v>480</v>
      </c>
      <c r="D462" s="30">
        <v>750748.58274883102</v>
      </c>
      <c r="E462" s="30">
        <v>642848.11115591798</v>
      </c>
      <c r="F462" s="30">
        <v>740798.69868452603</v>
      </c>
      <c r="G462" s="30">
        <v>623156.97</v>
      </c>
      <c r="H462" s="30">
        <v>813174.31</v>
      </c>
      <c r="I462" s="30">
        <v>586408</v>
      </c>
      <c r="J462" s="30">
        <v>667699.29</v>
      </c>
      <c r="K462" s="30">
        <v>699376.53</v>
      </c>
      <c r="L462" s="30">
        <v>560162.88</v>
      </c>
      <c r="M462" s="30">
        <v>615337.22</v>
      </c>
      <c r="N462" s="30">
        <v>631869.29</v>
      </c>
      <c r="O462" s="30">
        <v>621638.39544398303</v>
      </c>
      <c r="P462" s="31">
        <f t="shared" si="7"/>
        <v>7953218.2780332584</v>
      </c>
      <c r="R462" s="7"/>
      <c r="S462" s="7"/>
    </row>
    <row r="463" spans="1:19" s="2" customFormat="1">
      <c r="A463" s="14">
        <v>313920</v>
      </c>
      <c r="B463" s="14">
        <v>392</v>
      </c>
      <c r="C463" s="15" t="s">
        <v>277</v>
      </c>
      <c r="D463" s="30">
        <v>472407.19431856403</v>
      </c>
      <c r="E463" s="30">
        <v>416269.63658486097</v>
      </c>
      <c r="F463" s="30">
        <v>493677.19813502498</v>
      </c>
      <c r="G463" s="30">
        <v>413411.88</v>
      </c>
      <c r="H463" s="30">
        <v>547535.99</v>
      </c>
      <c r="I463" s="30">
        <v>396567.6</v>
      </c>
      <c r="J463" s="30">
        <v>448964.8</v>
      </c>
      <c r="K463" s="30">
        <v>468978.32</v>
      </c>
      <c r="L463" s="30">
        <v>374564.32</v>
      </c>
      <c r="M463" s="30">
        <v>422876.73</v>
      </c>
      <c r="N463" s="30">
        <v>437244.05</v>
      </c>
      <c r="O463" s="30">
        <v>430712.84155960003</v>
      </c>
      <c r="P463" s="31">
        <f t="shared" si="7"/>
        <v>5323210.5605980493</v>
      </c>
      <c r="R463" s="7"/>
      <c r="S463" s="7"/>
    </row>
    <row r="464" spans="1:19" s="2" customFormat="1">
      <c r="A464" s="14">
        <v>313925</v>
      </c>
      <c r="B464" s="14">
        <v>744</v>
      </c>
      <c r="C464" s="15" t="s">
        <v>278</v>
      </c>
      <c r="D464" s="30">
        <v>273065.90983204398</v>
      </c>
      <c r="E464" s="30">
        <v>240162.77747313899</v>
      </c>
      <c r="F464" s="30">
        <v>290226.06542506401</v>
      </c>
      <c r="G464" s="30">
        <v>246007.36</v>
      </c>
      <c r="H464" s="30">
        <v>326394.59999999998</v>
      </c>
      <c r="I464" s="30">
        <v>238400.76</v>
      </c>
      <c r="J464" s="30">
        <v>288009.02</v>
      </c>
      <c r="K464" s="30">
        <v>310024.46000000002</v>
      </c>
      <c r="L464" s="30">
        <v>244631.63</v>
      </c>
      <c r="M464" s="30">
        <v>266938.09000000003</v>
      </c>
      <c r="N464" s="30">
        <v>274304.83</v>
      </c>
      <c r="O464" s="30">
        <v>270269.92973642098</v>
      </c>
      <c r="P464" s="31">
        <f t="shared" si="7"/>
        <v>3268435.4324666681</v>
      </c>
      <c r="R464" s="7"/>
      <c r="S464" s="7"/>
    </row>
    <row r="465" spans="1:19" s="2" customFormat="1">
      <c r="A465" s="14">
        <v>313930</v>
      </c>
      <c r="B465" s="14">
        <v>393</v>
      </c>
      <c r="C465" s="15" t="s">
        <v>279</v>
      </c>
      <c r="D465" s="30">
        <v>527035.658211809</v>
      </c>
      <c r="E465" s="30">
        <v>465900.16619234602</v>
      </c>
      <c r="F465" s="30">
        <v>563911.79334141698</v>
      </c>
      <c r="G465" s="30">
        <v>476306.41</v>
      </c>
      <c r="H465" s="30">
        <v>635225.55000000005</v>
      </c>
      <c r="I465" s="30">
        <v>462915.76</v>
      </c>
      <c r="J465" s="30">
        <v>523673.02</v>
      </c>
      <c r="K465" s="30">
        <v>549626.84</v>
      </c>
      <c r="L465" s="30">
        <v>437811.89</v>
      </c>
      <c r="M465" s="30">
        <v>478217.34</v>
      </c>
      <c r="N465" s="30">
        <v>491527.81</v>
      </c>
      <c r="O465" s="30">
        <v>484361.07668056502</v>
      </c>
      <c r="P465" s="31">
        <f t="shared" si="7"/>
        <v>6096513.3144261362</v>
      </c>
      <c r="R465" s="7"/>
      <c r="S465" s="7"/>
    </row>
    <row r="466" spans="1:19" s="2" customFormat="1">
      <c r="A466" s="14">
        <v>313940</v>
      </c>
      <c r="B466" s="14">
        <v>394</v>
      </c>
      <c r="C466" s="15" t="s">
        <v>728</v>
      </c>
      <c r="D466" s="30">
        <v>2486212.3641434801</v>
      </c>
      <c r="E466" s="30">
        <v>2125248.8537120498</v>
      </c>
      <c r="F466" s="30">
        <v>2624954.5936048599</v>
      </c>
      <c r="G466" s="30">
        <v>2146002.59</v>
      </c>
      <c r="H466" s="30">
        <v>3180100.79</v>
      </c>
      <c r="I466" s="30">
        <v>2418003.29</v>
      </c>
      <c r="J466" s="30">
        <v>2800019.7</v>
      </c>
      <c r="K466" s="30">
        <v>2883886.88</v>
      </c>
      <c r="L466" s="30">
        <v>2346511.1800000002</v>
      </c>
      <c r="M466" s="30">
        <v>2563432.59</v>
      </c>
      <c r="N466" s="30">
        <v>2634980.2999999998</v>
      </c>
      <c r="O466" s="30">
        <v>2596593.0076289498</v>
      </c>
      <c r="P466" s="31">
        <f t="shared" si="7"/>
        <v>30805946.139089338</v>
      </c>
      <c r="R466" s="7"/>
      <c r="S466" s="7"/>
    </row>
    <row r="467" spans="1:19" s="2" customFormat="1">
      <c r="A467" s="14">
        <v>313950</v>
      </c>
      <c r="B467" s="14">
        <v>395</v>
      </c>
      <c r="C467" s="15" t="s">
        <v>280</v>
      </c>
      <c r="D467" s="30">
        <v>610586.63758488896</v>
      </c>
      <c r="E467" s="30">
        <v>528446.43439706299</v>
      </c>
      <c r="F467" s="30">
        <v>653354.491202723</v>
      </c>
      <c r="G467" s="30">
        <v>525273.23</v>
      </c>
      <c r="H467" s="30">
        <v>731045.2</v>
      </c>
      <c r="I467" s="30">
        <v>509913.53</v>
      </c>
      <c r="J467" s="30">
        <v>595553.93999999994</v>
      </c>
      <c r="K467" s="30">
        <v>619488.26</v>
      </c>
      <c r="L467" s="30">
        <v>484935.83</v>
      </c>
      <c r="M467" s="30">
        <v>537599.48</v>
      </c>
      <c r="N467" s="30">
        <v>554959.56999999995</v>
      </c>
      <c r="O467" s="30">
        <v>545637.40791302104</v>
      </c>
      <c r="P467" s="31">
        <f t="shared" si="7"/>
        <v>6896794.0110976966</v>
      </c>
      <c r="R467" s="7"/>
      <c r="S467" s="7"/>
    </row>
    <row r="468" spans="1:19" s="2" customFormat="1">
      <c r="A468" s="14">
        <v>313960</v>
      </c>
      <c r="B468" s="14">
        <v>396</v>
      </c>
      <c r="C468" s="15" t="s">
        <v>281</v>
      </c>
      <c r="D468" s="30">
        <v>665803.70800061501</v>
      </c>
      <c r="E468" s="30">
        <v>580576.73512136505</v>
      </c>
      <c r="F468" s="30">
        <v>698967.64683352096</v>
      </c>
      <c r="G468" s="30">
        <v>577387.16</v>
      </c>
      <c r="H468" s="30">
        <v>771656.5</v>
      </c>
      <c r="I468" s="30">
        <v>559800.54</v>
      </c>
      <c r="J468" s="30">
        <v>636972.6</v>
      </c>
      <c r="K468" s="30">
        <v>662595.28</v>
      </c>
      <c r="L468" s="30">
        <v>533095.93999999994</v>
      </c>
      <c r="M468" s="30">
        <v>582210.34</v>
      </c>
      <c r="N468" s="30">
        <v>598293.81000000006</v>
      </c>
      <c r="O468" s="30">
        <v>589502.77315239899</v>
      </c>
      <c r="P468" s="31">
        <f t="shared" si="7"/>
        <v>7456863.0331079001</v>
      </c>
      <c r="R468" s="7"/>
      <c r="S468" s="7"/>
    </row>
    <row r="469" spans="1:19" s="2" customFormat="1">
      <c r="A469" s="14">
        <v>313970</v>
      </c>
      <c r="B469" s="14">
        <v>397</v>
      </c>
      <c r="C469" s="15" t="s">
        <v>282</v>
      </c>
      <c r="D469" s="30">
        <v>366289.15922166797</v>
      </c>
      <c r="E469" s="30">
        <v>316521.08498987299</v>
      </c>
      <c r="F469" s="30">
        <v>415009.93659566098</v>
      </c>
      <c r="G469" s="30">
        <v>392561.2</v>
      </c>
      <c r="H469" s="30">
        <v>517507.41</v>
      </c>
      <c r="I469" s="30">
        <v>374312.02</v>
      </c>
      <c r="J469" s="30">
        <v>425188.23</v>
      </c>
      <c r="K469" s="30">
        <v>443137.49</v>
      </c>
      <c r="L469" s="30">
        <v>355898.06</v>
      </c>
      <c r="M469" s="30">
        <v>388781.93</v>
      </c>
      <c r="N469" s="30">
        <v>399583.68</v>
      </c>
      <c r="O469" s="30">
        <v>393733.88511773199</v>
      </c>
      <c r="P469" s="31">
        <f t="shared" si="7"/>
        <v>4788524.0859249337</v>
      </c>
      <c r="R469" s="7"/>
      <c r="S469" s="7"/>
    </row>
    <row r="470" spans="1:19" s="2" customFormat="1">
      <c r="A470" s="14">
        <v>313980</v>
      </c>
      <c r="B470" s="14">
        <v>398</v>
      </c>
      <c r="C470" s="15" t="s">
        <v>481</v>
      </c>
      <c r="D470" s="30">
        <v>425279.04185322003</v>
      </c>
      <c r="E470" s="30">
        <v>373259.68977636099</v>
      </c>
      <c r="F470" s="30">
        <v>450420.08563274902</v>
      </c>
      <c r="G470" s="30">
        <v>379715.74</v>
      </c>
      <c r="H470" s="30">
        <v>507147.24</v>
      </c>
      <c r="I470" s="30">
        <v>370134.68</v>
      </c>
      <c r="J470" s="30">
        <v>421614.22</v>
      </c>
      <c r="K470" s="30">
        <v>437874</v>
      </c>
      <c r="L470" s="30">
        <v>352888.28</v>
      </c>
      <c r="M470" s="30">
        <v>376954.31</v>
      </c>
      <c r="N470" s="30">
        <v>385711.19</v>
      </c>
      <c r="O470" s="30">
        <v>380089.25332862599</v>
      </c>
      <c r="P470" s="31">
        <f t="shared" si="7"/>
        <v>4861087.7305909563</v>
      </c>
      <c r="R470" s="7"/>
      <c r="S470" s="7"/>
    </row>
    <row r="471" spans="1:19" s="2" customFormat="1">
      <c r="A471" s="14">
        <v>313990</v>
      </c>
      <c r="B471" s="14">
        <v>399</v>
      </c>
      <c r="C471" s="15" t="s">
        <v>729</v>
      </c>
      <c r="D471" s="30">
        <v>485734.51766909799</v>
      </c>
      <c r="E471" s="30">
        <v>424279.685113121</v>
      </c>
      <c r="F471" s="30">
        <v>510488.76992137101</v>
      </c>
      <c r="G471" s="30">
        <v>431492.53</v>
      </c>
      <c r="H471" s="30">
        <v>572020.66</v>
      </c>
      <c r="I471" s="30">
        <v>415311.27</v>
      </c>
      <c r="J471" s="30">
        <v>472577.27</v>
      </c>
      <c r="K471" s="30">
        <v>493831.84</v>
      </c>
      <c r="L471" s="30">
        <v>395655.67999999999</v>
      </c>
      <c r="M471" s="30">
        <v>438075.57</v>
      </c>
      <c r="N471" s="30">
        <v>451362.39</v>
      </c>
      <c r="O471" s="30">
        <v>444694.68898894603</v>
      </c>
      <c r="P471" s="31">
        <f t="shared" si="7"/>
        <v>5535524.8716925364</v>
      </c>
      <c r="R471" s="7"/>
      <c r="S471" s="7"/>
    </row>
    <row r="472" spans="1:19" s="2" customFormat="1">
      <c r="A472" s="14">
        <v>314000</v>
      </c>
      <c r="B472" s="14">
        <v>400</v>
      </c>
      <c r="C472" s="15" t="s">
        <v>283</v>
      </c>
      <c r="D472" s="30">
        <v>5707033.08032542</v>
      </c>
      <c r="E472" s="30">
        <v>5191990.72986886</v>
      </c>
      <c r="F472" s="30">
        <v>6347087.4040284604</v>
      </c>
      <c r="G472" s="30">
        <v>5206859.68</v>
      </c>
      <c r="H472" s="30">
        <v>7220235.5700000003</v>
      </c>
      <c r="I472" s="30">
        <v>5005020.8099999996</v>
      </c>
      <c r="J472" s="30">
        <v>5915768.8700000001</v>
      </c>
      <c r="K472" s="30">
        <v>5439546.4100000001</v>
      </c>
      <c r="L472" s="30">
        <v>4850332.37</v>
      </c>
      <c r="M472" s="30">
        <v>5367614.26</v>
      </c>
      <c r="N472" s="30">
        <v>5537607.8300000001</v>
      </c>
      <c r="O472" s="30">
        <v>5447512.6149795903</v>
      </c>
      <c r="P472" s="31">
        <f t="shared" si="7"/>
        <v>67236609.629202321</v>
      </c>
      <c r="R472" s="7"/>
      <c r="S472" s="7"/>
    </row>
    <row r="473" spans="1:19" s="2" customFormat="1">
      <c r="A473" s="14">
        <v>314010</v>
      </c>
      <c r="B473" s="14">
        <v>401</v>
      </c>
      <c r="C473" s="15" t="s">
        <v>284</v>
      </c>
      <c r="D473" s="30">
        <v>232617.32561840001</v>
      </c>
      <c r="E473" s="30">
        <v>205025.74052771501</v>
      </c>
      <c r="F473" s="30">
        <v>247275.21936035401</v>
      </c>
      <c r="G473" s="30">
        <v>208411.89</v>
      </c>
      <c r="H473" s="30">
        <v>277492.37</v>
      </c>
      <c r="I473" s="30">
        <v>201971.73</v>
      </c>
      <c r="J473" s="30">
        <v>230800.34</v>
      </c>
      <c r="K473" s="30">
        <v>243543.53</v>
      </c>
      <c r="L473" s="30">
        <v>193450.55</v>
      </c>
      <c r="M473" s="30">
        <v>211292.55</v>
      </c>
      <c r="N473" s="30">
        <v>217154.53</v>
      </c>
      <c r="O473" s="30">
        <v>213969.695368238</v>
      </c>
      <c r="P473" s="31">
        <f t="shared" si="7"/>
        <v>2683005.4708747067</v>
      </c>
      <c r="R473" s="7"/>
      <c r="S473" s="7"/>
    </row>
    <row r="474" spans="1:19" s="2" customFormat="1">
      <c r="A474" s="14">
        <v>314015</v>
      </c>
      <c r="B474" s="14">
        <v>809</v>
      </c>
      <c r="C474" s="15" t="s">
        <v>730</v>
      </c>
      <c r="D474" s="30">
        <v>534439.08804815402</v>
      </c>
      <c r="E474" s="30">
        <v>453888.38824361202</v>
      </c>
      <c r="F474" s="30">
        <v>539073.11676353996</v>
      </c>
      <c r="G474" s="30">
        <v>454464.47</v>
      </c>
      <c r="H474" s="30">
        <v>599931.31999999995</v>
      </c>
      <c r="I474" s="30">
        <v>434685.11</v>
      </c>
      <c r="J474" s="30">
        <v>492826.1</v>
      </c>
      <c r="K474" s="30">
        <v>504817.15</v>
      </c>
      <c r="L474" s="30">
        <v>412476.87</v>
      </c>
      <c r="M474" s="30">
        <v>455492.17</v>
      </c>
      <c r="N474" s="30">
        <v>468817.28</v>
      </c>
      <c r="O474" s="30">
        <v>461697.53558157198</v>
      </c>
      <c r="P474" s="31">
        <f t="shared" si="7"/>
        <v>5812608.5986368777</v>
      </c>
      <c r="R474" s="7"/>
      <c r="S474" s="7"/>
    </row>
    <row r="475" spans="1:19" s="2" customFormat="1">
      <c r="A475" s="14">
        <v>314020</v>
      </c>
      <c r="B475" s="14">
        <v>402</v>
      </c>
      <c r="C475" s="15" t="s">
        <v>731</v>
      </c>
      <c r="D475" s="30">
        <v>249542.88568765699</v>
      </c>
      <c r="E475" s="30">
        <v>222849.901539107</v>
      </c>
      <c r="F475" s="30">
        <v>269505.43223115499</v>
      </c>
      <c r="G475" s="30">
        <v>228252.7</v>
      </c>
      <c r="H475" s="30">
        <v>303257.32</v>
      </c>
      <c r="I475" s="30">
        <v>220952.62</v>
      </c>
      <c r="J475" s="30">
        <v>251424.91</v>
      </c>
      <c r="K475" s="30">
        <v>265214.93</v>
      </c>
      <c r="L475" s="30">
        <v>210530.38</v>
      </c>
      <c r="M475" s="30">
        <v>220581.71</v>
      </c>
      <c r="N475" s="30">
        <v>224809.03</v>
      </c>
      <c r="O475" s="30">
        <v>221523.877652589</v>
      </c>
      <c r="P475" s="31">
        <f t="shared" si="7"/>
        <v>2888445.6971105076</v>
      </c>
      <c r="R475" s="7"/>
      <c r="S475" s="7"/>
    </row>
    <row r="476" spans="1:19" s="2" customFormat="1">
      <c r="A476" s="14">
        <v>314030</v>
      </c>
      <c r="B476" s="14">
        <v>403</v>
      </c>
      <c r="C476" s="15" t="s">
        <v>732</v>
      </c>
      <c r="D476" s="30">
        <v>511875.13786566199</v>
      </c>
      <c r="E476" s="30">
        <v>451435.992627242</v>
      </c>
      <c r="F476" s="30">
        <v>546720.47567933903</v>
      </c>
      <c r="G476" s="30">
        <v>462798.51</v>
      </c>
      <c r="H476" s="30">
        <v>619149.14</v>
      </c>
      <c r="I476" s="30">
        <v>452638.36</v>
      </c>
      <c r="J476" s="30">
        <v>497360.43</v>
      </c>
      <c r="K476" s="30">
        <v>522600.55</v>
      </c>
      <c r="L476" s="30">
        <v>412950.07</v>
      </c>
      <c r="M476" s="30">
        <v>441716.29</v>
      </c>
      <c r="N476" s="30">
        <v>452206.62</v>
      </c>
      <c r="O476" s="30">
        <v>445551.365496265</v>
      </c>
      <c r="P476" s="31">
        <f t="shared" si="7"/>
        <v>5817002.9416685076</v>
      </c>
      <c r="R476" s="7"/>
      <c r="S476" s="7"/>
    </row>
    <row r="477" spans="1:19" s="2" customFormat="1">
      <c r="A477" s="14">
        <v>314040</v>
      </c>
      <c r="B477" s="14">
        <v>404</v>
      </c>
      <c r="C477" s="15" t="s">
        <v>733</v>
      </c>
      <c r="D477" s="30">
        <v>167201.27529085201</v>
      </c>
      <c r="E477" s="30">
        <v>149901.987985088</v>
      </c>
      <c r="F477" s="30">
        <v>181595.20639088901</v>
      </c>
      <c r="G477" s="30">
        <v>154022.18</v>
      </c>
      <c r="H477" s="30">
        <v>205922.94</v>
      </c>
      <c r="I477" s="30">
        <v>150517.98000000001</v>
      </c>
      <c r="J477" s="30">
        <v>170068.08</v>
      </c>
      <c r="K477" s="30">
        <v>179997.53</v>
      </c>
      <c r="L477" s="30">
        <v>142181.51999999999</v>
      </c>
      <c r="M477" s="30">
        <v>145919.96</v>
      </c>
      <c r="N477" s="30">
        <v>148072.47</v>
      </c>
      <c r="O477" s="30">
        <v>145917.76459674301</v>
      </c>
      <c r="P477" s="31">
        <f t="shared" si="7"/>
        <v>1941318.8942635721</v>
      </c>
      <c r="R477" s="7"/>
      <c r="S477" s="7"/>
    </row>
    <row r="478" spans="1:19" s="2" customFormat="1">
      <c r="A478" s="14">
        <v>314050</v>
      </c>
      <c r="B478" s="14">
        <v>405</v>
      </c>
      <c r="C478" s="15" t="s">
        <v>285</v>
      </c>
      <c r="D478" s="30">
        <v>915594.07750894898</v>
      </c>
      <c r="E478" s="30">
        <v>804217.15162926202</v>
      </c>
      <c r="F478" s="30">
        <v>968288.75275347196</v>
      </c>
      <c r="G478" s="30">
        <v>817365.88</v>
      </c>
      <c r="H478" s="30">
        <v>1091262.94</v>
      </c>
      <c r="I478" s="30">
        <v>789507.19</v>
      </c>
      <c r="J478" s="30">
        <v>890801.3</v>
      </c>
      <c r="K478" s="30">
        <v>921345.84</v>
      </c>
      <c r="L478" s="30">
        <v>743775.52</v>
      </c>
      <c r="M478" s="30">
        <v>817751.24</v>
      </c>
      <c r="N478" s="30">
        <v>841473.32</v>
      </c>
      <c r="O478" s="30">
        <v>829078.079830262</v>
      </c>
      <c r="P478" s="31">
        <f t="shared" si="7"/>
        <v>10430461.291721946</v>
      </c>
      <c r="R478" s="7"/>
      <c r="S478" s="7"/>
    </row>
    <row r="479" spans="1:19" s="2" customFormat="1">
      <c r="A479" s="14">
        <v>314053</v>
      </c>
      <c r="B479" s="14">
        <v>810</v>
      </c>
      <c r="C479" s="15" t="s">
        <v>286</v>
      </c>
      <c r="D479" s="30">
        <v>438548.526200486</v>
      </c>
      <c r="E479" s="30">
        <v>421560.03690742899</v>
      </c>
      <c r="F479" s="30">
        <v>506621.27627531101</v>
      </c>
      <c r="G479" s="30">
        <v>425619.79</v>
      </c>
      <c r="H479" s="30">
        <v>566408.81000000006</v>
      </c>
      <c r="I479" s="30">
        <v>409372.77</v>
      </c>
      <c r="J479" s="30">
        <v>471677.97</v>
      </c>
      <c r="K479" s="30">
        <v>494029.3</v>
      </c>
      <c r="L479" s="30">
        <v>395014.11</v>
      </c>
      <c r="M479" s="30">
        <v>431531.5</v>
      </c>
      <c r="N479" s="30">
        <v>443568.09</v>
      </c>
      <c r="O479" s="30">
        <v>437111.75392244098</v>
      </c>
      <c r="P479" s="31">
        <f t="shared" si="7"/>
        <v>5441063.9333056668</v>
      </c>
      <c r="R479" s="7"/>
      <c r="S479" s="7"/>
    </row>
    <row r="480" spans="1:19" s="2" customFormat="1">
      <c r="A480" s="14">
        <v>314055</v>
      </c>
      <c r="B480" s="14">
        <v>745</v>
      </c>
      <c r="C480" s="15" t="s">
        <v>287</v>
      </c>
      <c r="D480" s="30">
        <v>260235.33648425899</v>
      </c>
      <c r="E480" s="30">
        <v>231234.90189613099</v>
      </c>
      <c r="F480" s="30">
        <v>280060.98726491799</v>
      </c>
      <c r="G480" s="30">
        <v>236978.43</v>
      </c>
      <c r="H480" s="30">
        <v>314236.34000000003</v>
      </c>
      <c r="I480" s="30">
        <v>229058.08</v>
      </c>
      <c r="J480" s="30">
        <v>264183.96000000002</v>
      </c>
      <c r="K480" s="30">
        <v>279873.3</v>
      </c>
      <c r="L480" s="30">
        <v>221931.51</v>
      </c>
      <c r="M480" s="30">
        <v>242440.1</v>
      </c>
      <c r="N480" s="30">
        <v>249193.57</v>
      </c>
      <c r="O480" s="30">
        <v>245560.601988618</v>
      </c>
      <c r="P480" s="31">
        <f t="shared" si="7"/>
        <v>3054987.1176339258</v>
      </c>
      <c r="R480" s="7"/>
      <c r="S480" s="7"/>
    </row>
    <row r="481" spans="1:19" s="2" customFormat="1">
      <c r="A481" s="14">
        <v>314060</v>
      </c>
      <c r="B481" s="14">
        <v>406</v>
      </c>
      <c r="C481" s="15" t="s">
        <v>734</v>
      </c>
      <c r="D481" s="30">
        <v>244607.23606219099</v>
      </c>
      <c r="E481" s="30">
        <v>212892.37524649699</v>
      </c>
      <c r="F481" s="30">
        <v>255241.81336630799</v>
      </c>
      <c r="G481" s="30">
        <v>215870.48</v>
      </c>
      <c r="H481" s="30">
        <v>285287.18</v>
      </c>
      <c r="I481" s="30">
        <v>207948.48</v>
      </c>
      <c r="J481" s="30">
        <v>234068.33</v>
      </c>
      <c r="K481" s="30">
        <v>247154.74</v>
      </c>
      <c r="L481" s="30">
        <v>195603.75</v>
      </c>
      <c r="M481" s="30">
        <v>213520.33</v>
      </c>
      <c r="N481" s="30">
        <v>219329.08</v>
      </c>
      <c r="O481" s="30">
        <v>216077.61941805901</v>
      </c>
      <c r="P481" s="31">
        <f t="shared" si="7"/>
        <v>2747601.4140930553</v>
      </c>
      <c r="R481" s="7"/>
      <c r="S481" s="7"/>
    </row>
    <row r="482" spans="1:19" s="2" customFormat="1">
      <c r="A482" s="14">
        <v>314070</v>
      </c>
      <c r="B482" s="14">
        <v>407</v>
      </c>
      <c r="C482" s="15" t="s">
        <v>288</v>
      </c>
      <c r="D482" s="30">
        <v>1111839.4700471601</v>
      </c>
      <c r="E482" s="30">
        <v>1084329.40903718</v>
      </c>
      <c r="F482" s="30">
        <v>1327224.2445996001</v>
      </c>
      <c r="G482" s="30">
        <v>1117163.52</v>
      </c>
      <c r="H482" s="30">
        <v>1490221.46</v>
      </c>
      <c r="I482" s="30">
        <v>1082868.22</v>
      </c>
      <c r="J482" s="30">
        <v>1240882.3700000001</v>
      </c>
      <c r="K482" s="30">
        <v>1254834.6499999999</v>
      </c>
      <c r="L482" s="30">
        <v>1039504.77</v>
      </c>
      <c r="M482" s="30">
        <v>1135598.77</v>
      </c>
      <c r="N482" s="30">
        <v>1168847.01</v>
      </c>
      <c r="O482" s="30">
        <v>1152151.7242501101</v>
      </c>
      <c r="P482" s="31">
        <f t="shared" si="7"/>
        <v>14205465.61793405</v>
      </c>
      <c r="R482" s="7"/>
      <c r="S482" s="7"/>
    </row>
    <row r="483" spans="1:19" s="2" customFormat="1">
      <c r="A483" s="14">
        <v>314080</v>
      </c>
      <c r="B483" s="14">
        <v>408</v>
      </c>
      <c r="C483" s="15" t="s">
        <v>289</v>
      </c>
      <c r="D483" s="30">
        <v>1582044.8506612601</v>
      </c>
      <c r="E483" s="30">
        <v>1390043.98118309</v>
      </c>
      <c r="F483" s="30">
        <v>1656783.1576494901</v>
      </c>
      <c r="G483" s="30">
        <v>1386784.51</v>
      </c>
      <c r="H483" s="30">
        <v>1882729.41</v>
      </c>
      <c r="I483" s="30">
        <v>1358265.66</v>
      </c>
      <c r="J483" s="30">
        <v>1559342.1</v>
      </c>
      <c r="K483" s="30">
        <v>1553805.09</v>
      </c>
      <c r="L483" s="30">
        <v>1316765.2</v>
      </c>
      <c r="M483" s="30">
        <v>1438537.18</v>
      </c>
      <c r="N483" s="30">
        <v>1478750.26</v>
      </c>
      <c r="O483" s="30">
        <v>1457216.69615917</v>
      </c>
      <c r="P483" s="31">
        <f t="shared" si="7"/>
        <v>18061068.095653009</v>
      </c>
      <c r="R483" s="7"/>
      <c r="S483" s="7"/>
    </row>
    <row r="484" spans="1:19" s="2" customFormat="1">
      <c r="A484" s="14">
        <v>314085</v>
      </c>
      <c r="B484" s="14">
        <v>746</v>
      </c>
      <c r="C484" s="15" t="s">
        <v>290</v>
      </c>
      <c r="D484" s="30">
        <v>507095.00126515201</v>
      </c>
      <c r="E484" s="30">
        <v>469636.07742662198</v>
      </c>
      <c r="F484" s="30">
        <v>611605.47318841703</v>
      </c>
      <c r="G484" s="30">
        <v>515564.5</v>
      </c>
      <c r="H484" s="30">
        <v>689825.5</v>
      </c>
      <c r="I484" s="30">
        <v>501665.07</v>
      </c>
      <c r="J484" s="30">
        <v>580852.13</v>
      </c>
      <c r="K484" s="30">
        <v>608696</v>
      </c>
      <c r="L484" s="30">
        <v>488197.91</v>
      </c>
      <c r="M484" s="30">
        <v>533144.41</v>
      </c>
      <c r="N484" s="30">
        <v>547989.34</v>
      </c>
      <c r="O484" s="30">
        <v>540000.94603148103</v>
      </c>
      <c r="P484" s="31">
        <f t="shared" si="7"/>
        <v>6594272.3579116724</v>
      </c>
      <c r="R484" s="7"/>
      <c r="S484" s="7"/>
    </row>
    <row r="485" spans="1:19" s="2" customFormat="1">
      <c r="A485" s="14">
        <v>314090</v>
      </c>
      <c r="B485" s="14">
        <v>409</v>
      </c>
      <c r="C485" s="15" t="s">
        <v>735</v>
      </c>
      <c r="D485" s="30">
        <v>530912.47190236405</v>
      </c>
      <c r="E485" s="30">
        <v>465458.00307685701</v>
      </c>
      <c r="F485" s="30">
        <v>590791.44683350902</v>
      </c>
      <c r="G485" s="30">
        <v>542662.47</v>
      </c>
      <c r="H485" s="30">
        <v>723708.45</v>
      </c>
      <c r="I485" s="30">
        <v>527505.02</v>
      </c>
      <c r="J485" s="30">
        <v>604174.91</v>
      </c>
      <c r="K485" s="30">
        <v>629967.17000000004</v>
      </c>
      <c r="L485" s="30">
        <v>506213.2</v>
      </c>
      <c r="M485" s="30">
        <v>559030.04</v>
      </c>
      <c r="N485" s="30">
        <v>575833.76</v>
      </c>
      <c r="O485" s="30">
        <v>567441.23442079197</v>
      </c>
      <c r="P485" s="31">
        <f t="shared" si="7"/>
        <v>6823698.1762335226</v>
      </c>
      <c r="R485" s="7"/>
      <c r="S485" s="7"/>
    </row>
    <row r="486" spans="1:19" s="2" customFormat="1">
      <c r="A486" s="14">
        <v>314100</v>
      </c>
      <c r="B486" s="14">
        <v>410</v>
      </c>
      <c r="C486" s="15" t="s">
        <v>291</v>
      </c>
      <c r="D486" s="30">
        <v>344150.15375174402</v>
      </c>
      <c r="E486" s="30">
        <v>302602.56925820198</v>
      </c>
      <c r="F486" s="30">
        <v>365982.238494055</v>
      </c>
      <c r="G486" s="30">
        <v>308925.8</v>
      </c>
      <c r="H486" s="30">
        <v>412051.96</v>
      </c>
      <c r="I486" s="30">
        <v>300289.78999999998</v>
      </c>
      <c r="J486" s="30">
        <v>351332.24</v>
      </c>
      <c r="K486" s="30">
        <v>371179.51</v>
      </c>
      <c r="L486" s="30">
        <v>296108.31</v>
      </c>
      <c r="M486" s="30">
        <v>323344.59000000003</v>
      </c>
      <c r="N486" s="30">
        <v>332313.59000000003</v>
      </c>
      <c r="O486" s="30">
        <v>327462.37348658103</v>
      </c>
      <c r="P486" s="31">
        <f t="shared" si="7"/>
        <v>4035743.1249905815</v>
      </c>
      <c r="R486" s="7"/>
      <c r="S486" s="7"/>
    </row>
    <row r="487" spans="1:19" s="2" customFormat="1">
      <c r="A487" s="14">
        <v>314110</v>
      </c>
      <c r="B487" s="14">
        <v>411</v>
      </c>
      <c r="C487" s="15" t="s">
        <v>292</v>
      </c>
      <c r="D487" s="30">
        <v>1989083.28587994</v>
      </c>
      <c r="E487" s="30">
        <v>1745458.2884510099</v>
      </c>
      <c r="F487" s="30">
        <v>2083752.3567989499</v>
      </c>
      <c r="G487" s="30">
        <v>1743104.77</v>
      </c>
      <c r="H487" s="30">
        <v>2331704.81</v>
      </c>
      <c r="I487" s="30">
        <v>1678948.88</v>
      </c>
      <c r="J487" s="30">
        <v>1922650.98</v>
      </c>
      <c r="K487" s="30">
        <v>1965388.01</v>
      </c>
      <c r="L487" s="30">
        <v>1624980.16</v>
      </c>
      <c r="M487" s="30">
        <v>1771894.07</v>
      </c>
      <c r="N487" s="30">
        <v>1820754.92</v>
      </c>
      <c r="O487" s="30">
        <v>1794188.73902118</v>
      </c>
      <c r="P487" s="31">
        <f t="shared" si="7"/>
        <v>22471909.270151075</v>
      </c>
      <c r="R487" s="7"/>
      <c r="S487" s="7"/>
    </row>
    <row r="488" spans="1:19" s="2" customFormat="1">
      <c r="A488" s="14">
        <v>314120</v>
      </c>
      <c r="B488" s="14">
        <v>412</v>
      </c>
      <c r="C488" s="15" t="s">
        <v>293</v>
      </c>
      <c r="D488" s="30">
        <v>219540.66049925701</v>
      </c>
      <c r="E488" s="30">
        <v>187665.369301339</v>
      </c>
      <c r="F488" s="30">
        <v>233033.39970613801</v>
      </c>
      <c r="G488" s="30">
        <v>218486.09</v>
      </c>
      <c r="H488" s="30">
        <v>298203.37</v>
      </c>
      <c r="I488" s="30">
        <v>218042.27</v>
      </c>
      <c r="J488" s="30">
        <v>248923.04</v>
      </c>
      <c r="K488" s="30">
        <v>261416.34</v>
      </c>
      <c r="L488" s="30">
        <v>208509.41</v>
      </c>
      <c r="M488" s="30">
        <v>227785.88</v>
      </c>
      <c r="N488" s="30">
        <v>234143.69</v>
      </c>
      <c r="O488" s="30">
        <v>230732.39505760901</v>
      </c>
      <c r="P488" s="31">
        <f t="shared" si="7"/>
        <v>2786481.9145643427</v>
      </c>
      <c r="R488" s="7"/>
      <c r="S488" s="7"/>
    </row>
    <row r="489" spans="1:19" s="2" customFormat="1">
      <c r="A489" s="14">
        <v>314130</v>
      </c>
      <c r="B489" s="14">
        <v>413</v>
      </c>
      <c r="C489" s="15" t="s">
        <v>294</v>
      </c>
      <c r="D489" s="30">
        <v>536594.32076177106</v>
      </c>
      <c r="E489" s="30">
        <v>461585.00135563099</v>
      </c>
      <c r="F489" s="30">
        <v>593622.356947497</v>
      </c>
      <c r="G489" s="30">
        <v>545163.81000000006</v>
      </c>
      <c r="H489" s="30">
        <v>727479.94</v>
      </c>
      <c r="I489" s="30">
        <v>529185.31999999995</v>
      </c>
      <c r="J489" s="30">
        <v>616831.31000000006</v>
      </c>
      <c r="K489" s="30">
        <v>649563.68999999994</v>
      </c>
      <c r="L489" s="30">
        <v>518878.14</v>
      </c>
      <c r="M489" s="30">
        <v>572349.69999999995</v>
      </c>
      <c r="N489" s="30">
        <v>589466.80000000005</v>
      </c>
      <c r="O489" s="30">
        <v>580882.04344784899</v>
      </c>
      <c r="P489" s="31">
        <f t="shared" si="7"/>
        <v>6921602.4325127481</v>
      </c>
      <c r="R489" s="7"/>
      <c r="S489" s="7"/>
    </row>
    <row r="490" spans="1:19" s="2" customFormat="1">
      <c r="A490" s="14">
        <v>314140</v>
      </c>
      <c r="B490" s="14">
        <v>414</v>
      </c>
      <c r="C490" s="15" t="s">
        <v>295</v>
      </c>
      <c r="D490" s="30">
        <v>446792.62393534801</v>
      </c>
      <c r="E490" s="30">
        <v>393151.28138573701</v>
      </c>
      <c r="F490" s="30">
        <v>475845.81793903903</v>
      </c>
      <c r="G490" s="30">
        <v>402035.37</v>
      </c>
      <c r="H490" s="30">
        <v>536813.73</v>
      </c>
      <c r="I490" s="30">
        <v>390959.27</v>
      </c>
      <c r="J490" s="30">
        <v>440115.02</v>
      </c>
      <c r="K490" s="30">
        <v>457010.92</v>
      </c>
      <c r="L490" s="30">
        <v>367476.2</v>
      </c>
      <c r="M490" s="30">
        <v>406925.38</v>
      </c>
      <c r="N490" s="30">
        <v>419379.15</v>
      </c>
      <c r="O490" s="30">
        <v>413265.114935057</v>
      </c>
      <c r="P490" s="31">
        <f t="shared" si="7"/>
        <v>5149769.8781951815</v>
      </c>
      <c r="R490" s="7"/>
      <c r="S490" s="7"/>
    </row>
    <row r="491" spans="1:19" s="2" customFormat="1">
      <c r="A491" s="14">
        <v>314150</v>
      </c>
      <c r="B491" s="14">
        <v>415</v>
      </c>
      <c r="C491" s="15" t="s">
        <v>296</v>
      </c>
      <c r="D491" s="30">
        <v>239685.97291625501</v>
      </c>
      <c r="E491" s="30">
        <v>216156.12011631599</v>
      </c>
      <c r="F491" s="30">
        <v>259860.12817809399</v>
      </c>
      <c r="G491" s="30">
        <v>218951.53</v>
      </c>
      <c r="H491" s="30">
        <v>291010.58</v>
      </c>
      <c r="I491" s="30">
        <v>212013.76</v>
      </c>
      <c r="J491" s="30">
        <v>240235.82</v>
      </c>
      <c r="K491" s="30">
        <v>251812.08</v>
      </c>
      <c r="L491" s="30">
        <v>201014.24</v>
      </c>
      <c r="M491" s="30">
        <v>219499.99</v>
      </c>
      <c r="N491" s="30">
        <v>225541.19</v>
      </c>
      <c r="O491" s="30">
        <v>222208.01695629</v>
      </c>
      <c r="P491" s="31">
        <f t="shared" si="7"/>
        <v>2797989.4281669548</v>
      </c>
      <c r="R491" s="7"/>
      <c r="S491" s="7"/>
    </row>
    <row r="492" spans="1:19" s="2" customFormat="1">
      <c r="A492" s="14">
        <v>314160</v>
      </c>
      <c r="B492" s="14">
        <v>416</v>
      </c>
      <c r="C492" s="15" t="s">
        <v>736</v>
      </c>
      <c r="D492" s="30">
        <v>352854.22654790001</v>
      </c>
      <c r="E492" s="30">
        <v>307719.80375036801</v>
      </c>
      <c r="F492" s="30">
        <v>373253.45398284798</v>
      </c>
      <c r="G492" s="30">
        <v>317307.18</v>
      </c>
      <c r="H492" s="30">
        <v>421001.89</v>
      </c>
      <c r="I492" s="30">
        <v>306110.08000000002</v>
      </c>
      <c r="J492" s="30">
        <v>347097.46</v>
      </c>
      <c r="K492" s="30">
        <v>364351.15</v>
      </c>
      <c r="L492" s="30">
        <v>290284.27</v>
      </c>
      <c r="M492" s="30">
        <v>322601.25</v>
      </c>
      <c r="N492" s="30">
        <v>332714.62</v>
      </c>
      <c r="O492" s="30">
        <v>327864.76402532897</v>
      </c>
      <c r="P492" s="31">
        <f t="shared" si="7"/>
        <v>4063160.1483064452</v>
      </c>
      <c r="R492" s="7"/>
      <c r="S492" s="7"/>
    </row>
    <row r="493" spans="1:19" s="2" customFormat="1">
      <c r="A493" s="14">
        <v>314170</v>
      </c>
      <c r="B493" s="14">
        <v>417</v>
      </c>
      <c r="C493" s="15" t="s">
        <v>297</v>
      </c>
      <c r="D493" s="30">
        <v>227213.621467305</v>
      </c>
      <c r="E493" s="30">
        <v>197147.98248109</v>
      </c>
      <c r="F493" s="30">
        <v>238703.70013845101</v>
      </c>
      <c r="G493" s="30">
        <v>202247.49</v>
      </c>
      <c r="H493" s="30">
        <v>268483.71000000002</v>
      </c>
      <c r="I493" s="30">
        <v>195871.43</v>
      </c>
      <c r="J493" s="30">
        <v>224219.3</v>
      </c>
      <c r="K493" s="30">
        <v>237508.4</v>
      </c>
      <c r="L493" s="30">
        <v>188038.66</v>
      </c>
      <c r="M493" s="30">
        <v>210900.27</v>
      </c>
      <c r="N493" s="30">
        <v>217894.71</v>
      </c>
      <c r="O493" s="30">
        <v>214715.552792398</v>
      </c>
      <c r="P493" s="31">
        <f t="shared" si="7"/>
        <v>2622944.8268792434</v>
      </c>
      <c r="R493" s="7"/>
      <c r="S493" s="7"/>
    </row>
    <row r="494" spans="1:19" s="2" customFormat="1">
      <c r="A494" s="14">
        <v>314180</v>
      </c>
      <c r="B494" s="14">
        <v>418</v>
      </c>
      <c r="C494" s="15" t="s">
        <v>298</v>
      </c>
      <c r="D494" s="30">
        <v>702561.55957693502</v>
      </c>
      <c r="E494" s="30">
        <v>614957.24428273505</v>
      </c>
      <c r="F494" s="30">
        <v>738661.749128183</v>
      </c>
      <c r="G494" s="30">
        <v>622239.92000000004</v>
      </c>
      <c r="H494" s="30">
        <v>830049.41</v>
      </c>
      <c r="I494" s="30">
        <v>603732.73</v>
      </c>
      <c r="J494" s="30">
        <v>697035.69</v>
      </c>
      <c r="K494" s="30">
        <v>735031.91</v>
      </c>
      <c r="L494" s="30">
        <v>585710.56000000006</v>
      </c>
      <c r="M494" s="30">
        <v>639544.15</v>
      </c>
      <c r="N494" s="30">
        <v>657110.74</v>
      </c>
      <c r="O494" s="30">
        <v>647385.94164932205</v>
      </c>
      <c r="P494" s="31">
        <f t="shared" si="7"/>
        <v>8074021.6046371767</v>
      </c>
      <c r="R494" s="7"/>
      <c r="S494" s="7"/>
    </row>
    <row r="495" spans="1:19" s="2" customFormat="1">
      <c r="A495" s="14">
        <v>314190</v>
      </c>
      <c r="B495" s="14">
        <v>419</v>
      </c>
      <c r="C495" s="15" t="s">
        <v>299</v>
      </c>
      <c r="D495" s="30">
        <v>272326.27564358601</v>
      </c>
      <c r="E495" s="30">
        <v>237841.56966608801</v>
      </c>
      <c r="F495" s="30">
        <v>288207.83268780098</v>
      </c>
      <c r="G495" s="30">
        <v>246480.9</v>
      </c>
      <c r="H495" s="30">
        <v>327018.27</v>
      </c>
      <c r="I495" s="30">
        <v>237507.59</v>
      </c>
      <c r="J495" s="30">
        <v>270937.63</v>
      </c>
      <c r="K495" s="30">
        <v>285106.62</v>
      </c>
      <c r="L495" s="30">
        <v>227009.11</v>
      </c>
      <c r="M495" s="30">
        <v>253390.93</v>
      </c>
      <c r="N495" s="30">
        <v>261498.72</v>
      </c>
      <c r="O495" s="30">
        <v>257639.59771120199</v>
      </c>
      <c r="P495" s="31">
        <f t="shared" si="7"/>
        <v>3164965.0457086777</v>
      </c>
      <c r="R495" s="7"/>
      <c r="S495" s="7"/>
    </row>
    <row r="496" spans="1:19" s="2" customFormat="1">
      <c r="A496" s="14">
        <v>314200</v>
      </c>
      <c r="B496" s="14">
        <v>420</v>
      </c>
      <c r="C496" s="15" t="s">
        <v>300</v>
      </c>
      <c r="D496" s="30">
        <v>340726.89102034998</v>
      </c>
      <c r="E496" s="30">
        <v>302783.55400416098</v>
      </c>
      <c r="F496" s="30">
        <v>366451.44974505901</v>
      </c>
      <c r="G496" s="30">
        <v>309624.83</v>
      </c>
      <c r="H496" s="30">
        <v>412740.83</v>
      </c>
      <c r="I496" s="30">
        <v>300771.96999999997</v>
      </c>
      <c r="J496" s="30">
        <v>354690.07</v>
      </c>
      <c r="K496" s="30">
        <v>378187.75</v>
      </c>
      <c r="L496" s="30">
        <v>299478.39</v>
      </c>
      <c r="M496" s="30">
        <v>338123.86</v>
      </c>
      <c r="N496" s="30">
        <v>349772.09</v>
      </c>
      <c r="O496" s="30">
        <v>344671.78735827003</v>
      </c>
      <c r="P496" s="31">
        <f t="shared" si="7"/>
        <v>4098023.4721278399</v>
      </c>
      <c r="R496" s="7"/>
      <c r="S496" s="7"/>
    </row>
    <row r="497" spans="1:19" s="2" customFormat="1">
      <c r="A497" s="14">
        <v>314210</v>
      </c>
      <c r="B497" s="14">
        <v>421</v>
      </c>
      <c r="C497" s="15" t="s">
        <v>301</v>
      </c>
      <c r="D497" s="30">
        <v>433543.52144347801</v>
      </c>
      <c r="E497" s="30">
        <v>382874.71014235099</v>
      </c>
      <c r="F497" s="30">
        <v>461290.30410738097</v>
      </c>
      <c r="G497" s="30">
        <v>389119.87</v>
      </c>
      <c r="H497" s="30">
        <v>518595.84000000003</v>
      </c>
      <c r="I497" s="30">
        <v>377454.53</v>
      </c>
      <c r="J497" s="30">
        <v>414065.33</v>
      </c>
      <c r="K497" s="30">
        <v>432258.79</v>
      </c>
      <c r="L497" s="30">
        <v>343582.47</v>
      </c>
      <c r="M497" s="30">
        <v>366495.39</v>
      </c>
      <c r="N497" s="30">
        <v>374891.1</v>
      </c>
      <c r="O497" s="30">
        <v>369318.96895043802</v>
      </c>
      <c r="P497" s="31">
        <f t="shared" si="7"/>
        <v>4863490.8246436482</v>
      </c>
      <c r="R497" s="7"/>
      <c r="S497" s="7"/>
    </row>
    <row r="498" spans="1:19" s="2" customFormat="1">
      <c r="A498" s="14">
        <v>314220</v>
      </c>
      <c r="B498" s="14">
        <v>422</v>
      </c>
      <c r="C498" s="15" t="s">
        <v>737</v>
      </c>
      <c r="D498" s="30">
        <v>489035.31507566699</v>
      </c>
      <c r="E498" s="30">
        <v>422169.71999999898</v>
      </c>
      <c r="F498" s="30">
        <v>509348.00426245498</v>
      </c>
      <c r="G498" s="30">
        <v>429235.99</v>
      </c>
      <c r="H498" s="30">
        <v>600335.92000000004</v>
      </c>
      <c r="I498" s="30">
        <v>441880.59</v>
      </c>
      <c r="J498" s="30">
        <v>498746.26</v>
      </c>
      <c r="K498" s="30">
        <v>513065.85</v>
      </c>
      <c r="L498" s="30">
        <v>416453.74</v>
      </c>
      <c r="M498" s="30">
        <v>446383.77</v>
      </c>
      <c r="N498" s="30">
        <v>457092.91</v>
      </c>
      <c r="O498" s="30">
        <v>450426.16745201201</v>
      </c>
      <c r="P498" s="31">
        <f t="shared" si="7"/>
        <v>5674174.2367901327</v>
      </c>
      <c r="R498" s="7"/>
      <c r="S498" s="7"/>
    </row>
    <row r="499" spans="1:19" s="2" customFormat="1">
      <c r="A499" s="14">
        <v>314225</v>
      </c>
      <c r="B499" s="14">
        <v>811</v>
      </c>
      <c r="C499" s="15" t="s">
        <v>738</v>
      </c>
      <c r="D499" s="30">
        <v>196343.92806493599</v>
      </c>
      <c r="E499" s="30">
        <v>172261.79837689199</v>
      </c>
      <c r="F499" s="30">
        <v>208722.43398342299</v>
      </c>
      <c r="G499" s="30">
        <v>177039.51</v>
      </c>
      <c r="H499" s="30">
        <v>234745.52</v>
      </c>
      <c r="I499" s="30">
        <v>171468.14</v>
      </c>
      <c r="J499" s="30">
        <v>193405.63</v>
      </c>
      <c r="K499" s="30">
        <v>204930.87</v>
      </c>
      <c r="L499" s="30">
        <v>161641.72</v>
      </c>
      <c r="M499" s="30">
        <v>176581.1</v>
      </c>
      <c r="N499" s="30">
        <v>181504.02</v>
      </c>
      <c r="O499" s="30">
        <v>178856.23061311201</v>
      </c>
      <c r="P499" s="31">
        <f t="shared" si="7"/>
        <v>2257500.9010383631</v>
      </c>
      <c r="R499" s="7"/>
      <c r="S499" s="7"/>
    </row>
    <row r="500" spans="1:19" s="2" customFormat="1">
      <c r="A500" s="14">
        <v>314230</v>
      </c>
      <c r="B500" s="14">
        <v>423</v>
      </c>
      <c r="C500" s="15" t="s">
        <v>302</v>
      </c>
      <c r="D500" s="30">
        <v>285269.33527825697</v>
      </c>
      <c r="E500" s="30">
        <v>251699.358570935</v>
      </c>
      <c r="F500" s="30">
        <v>309073.71311528102</v>
      </c>
      <c r="G500" s="30">
        <v>267077.05</v>
      </c>
      <c r="H500" s="30">
        <v>352281.88</v>
      </c>
      <c r="I500" s="30">
        <v>256238.18</v>
      </c>
      <c r="J500" s="30">
        <v>289587.62</v>
      </c>
      <c r="K500" s="30">
        <v>304352.13</v>
      </c>
      <c r="L500" s="30">
        <v>242224.88</v>
      </c>
      <c r="M500" s="30">
        <v>255941.7</v>
      </c>
      <c r="N500" s="30">
        <v>261299.03</v>
      </c>
      <c r="O500" s="30">
        <v>257466.74601426499</v>
      </c>
      <c r="P500" s="31">
        <f t="shared" si="7"/>
        <v>3332511.6229787376</v>
      </c>
      <c r="R500" s="7"/>
      <c r="S500" s="7"/>
    </row>
    <row r="501" spans="1:19" s="2" customFormat="1">
      <c r="A501" s="14">
        <v>314240</v>
      </c>
      <c r="B501" s="14">
        <v>424</v>
      </c>
      <c r="C501" s="15" t="s">
        <v>303</v>
      </c>
      <c r="D501" s="30">
        <v>372110.92180673202</v>
      </c>
      <c r="E501" s="30">
        <v>320368.81845265301</v>
      </c>
      <c r="F501" s="30">
        <v>380743.35167533398</v>
      </c>
      <c r="G501" s="30">
        <v>319070.25</v>
      </c>
      <c r="H501" s="30">
        <v>421640.1</v>
      </c>
      <c r="I501" s="30">
        <v>308280.42</v>
      </c>
      <c r="J501" s="30">
        <v>349982.65</v>
      </c>
      <c r="K501" s="30">
        <v>365840.31</v>
      </c>
      <c r="L501" s="30">
        <v>292926</v>
      </c>
      <c r="M501" s="30">
        <v>319721.99</v>
      </c>
      <c r="N501" s="30">
        <v>328401.01</v>
      </c>
      <c r="O501" s="30">
        <v>323479.53903554199</v>
      </c>
      <c r="P501" s="31">
        <f t="shared" si="7"/>
        <v>4102565.3609702606</v>
      </c>
      <c r="R501" s="7"/>
      <c r="S501" s="7"/>
    </row>
    <row r="502" spans="1:19" s="2" customFormat="1">
      <c r="A502" s="14">
        <v>314250</v>
      </c>
      <c r="B502" s="14">
        <v>425</v>
      </c>
      <c r="C502" s="15" t="s">
        <v>304</v>
      </c>
      <c r="D502" s="30">
        <v>292573.40141535702</v>
      </c>
      <c r="E502" s="30">
        <v>255051.32511770399</v>
      </c>
      <c r="F502" s="30">
        <v>299444.47839717701</v>
      </c>
      <c r="G502" s="30">
        <v>251934.61</v>
      </c>
      <c r="H502" s="30">
        <v>332233.86</v>
      </c>
      <c r="I502" s="30">
        <v>241451.37</v>
      </c>
      <c r="J502" s="30">
        <v>273297.84999999998</v>
      </c>
      <c r="K502" s="30">
        <v>288716.86</v>
      </c>
      <c r="L502" s="30">
        <v>228888.35</v>
      </c>
      <c r="M502" s="30">
        <v>249524.88</v>
      </c>
      <c r="N502" s="30">
        <v>256043.24</v>
      </c>
      <c r="O502" s="30">
        <v>252064.73234050299</v>
      </c>
      <c r="P502" s="31">
        <f t="shared" si="7"/>
        <v>3221224.957270741</v>
      </c>
      <c r="R502" s="7"/>
      <c r="S502" s="7"/>
    </row>
    <row r="503" spans="1:19" s="2" customFormat="1">
      <c r="A503" s="14">
        <v>314260</v>
      </c>
      <c r="B503" s="14">
        <v>426</v>
      </c>
      <c r="C503" s="15" t="s">
        <v>305</v>
      </c>
      <c r="D503" s="30">
        <v>501288.502430027</v>
      </c>
      <c r="E503" s="30">
        <v>441086.51507734001</v>
      </c>
      <c r="F503" s="30">
        <v>534484.06034573098</v>
      </c>
      <c r="G503" s="30">
        <v>453091.89</v>
      </c>
      <c r="H503" s="30">
        <v>603097.16</v>
      </c>
      <c r="I503" s="30">
        <v>436975.94</v>
      </c>
      <c r="J503" s="30">
        <v>499480.32000000001</v>
      </c>
      <c r="K503" s="30">
        <v>512063.19</v>
      </c>
      <c r="L503" s="30">
        <v>418324.61</v>
      </c>
      <c r="M503" s="30">
        <v>457002.19</v>
      </c>
      <c r="N503" s="30">
        <v>469764.91</v>
      </c>
      <c r="O503" s="30">
        <v>462921.87618896097</v>
      </c>
      <c r="P503" s="31">
        <f t="shared" si="7"/>
        <v>5789581.1640420593</v>
      </c>
      <c r="R503" s="7"/>
      <c r="S503" s="7"/>
    </row>
    <row r="504" spans="1:19" s="2" customFormat="1">
      <c r="A504" s="14">
        <v>314270</v>
      </c>
      <c r="B504" s="14">
        <v>427</v>
      </c>
      <c r="C504" s="15" t="s">
        <v>739</v>
      </c>
      <c r="D504" s="30">
        <v>367302.57715754298</v>
      </c>
      <c r="E504" s="30">
        <v>320634.86363193399</v>
      </c>
      <c r="F504" s="30">
        <v>388202.46391316399</v>
      </c>
      <c r="G504" s="30">
        <v>328185.01</v>
      </c>
      <c r="H504" s="30">
        <v>437586.48</v>
      </c>
      <c r="I504" s="30">
        <v>319063.5</v>
      </c>
      <c r="J504" s="30">
        <v>363058.71</v>
      </c>
      <c r="K504" s="30">
        <v>383164.15</v>
      </c>
      <c r="L504" s="30">
        <v>303973.69</v>
      </c>
      <c r="M504" s="30">
        <v>332014.08000000002</v>
      </c>
      <c r="N504" s="30">
        <v>341238.61</v>
      </c>
      <c r="O504" s="30">
        <v>336258.76615496102</v>
      </c>
      <c r="P504" s="31">
        <f t="shared" si="7"/>
        <v>4220682.9008576022</v>
      </c>
      <c r="R504" s="7"/>
      <c r="S504" s="7"/>
    </row>
    <row r="505" spans="1:19" s="2" customFormat="1">
      <c r="A505" s="14">
        <v>314280</v>
      </c>
      <c r="B505" s="14">
        <v>428</v>
      </c>
      <c r="C505" s="15" t="s">
        <v>482</v>
      </c>
      <c r="D505" s="30">
        <v>1896404.91752607</v>
      </c>
      <c r="E505" s="30">
        <v>1713016.12749549</v>
      </c>
      <c r="F505" s="30">
        <v>2073794.15315699</v>
      </c>
      <c r="G505" s="30">
        <v>1753909.2</v>
      </c>
      <c r="H505" s="30">
        <v>2348184.38</v>
      </c>
      <c r="I505" s="30">
        <v>1693757.66</v>
      </c>
      <c r="J505" s="30">
        <v>1941132.31</v>
      </c>
      <c r="K505" s="30">
        <v>1981200.89</v>
      </c>
      <c r="L505" s="30">
        <v>1625689.72</v>
      </c>
      <c r="M505" s="30">
        <v>1781519.99</v>
      </c>
      <c r="N505" s="30">
        <v>1832443.38</v>
      </c>
      <c r="O505" s="30">
        <v>1805756.9661529299</v>
      </c>
      <c r="P505" s="31">
        <f t="shared" si="7"/>
        <v>22446809.694331478</v>
      </c>
      <c r="R505" s="7"/>
      <c r="S505" s="7"/>
    </row>
    <row r="506" spans="1:19" s="2" customFormat="1">
      <c r="A506" s="14">
        <v>314290</v>
      </c>
      <c r="B506" s="14">
        <v>429</v>
      </c>
      <c r="C506" s="15" t="s">
        <v>306</v>
      </c>
      <c r="D506" s="30">
        <v>463322.69751523901</v>
      </c>
      <c r="E506" s="30">
        <v>406015.92196893698</v>
      </c>
      <c r="F506" s="30">
        <v>490732.68089033401</v>
      </c>
      <c r="G506" s="30">
        <v>414214.53</v>
      </c>
      <c r="H506" s="30">
        <v>553416.19999999995</v>
      </c>
      <c r="I506" s="30">
        <v>403344.57</v>
      </c>
      <c r="J506" s="30">
        <v>466844.93</v>
      </c>
      <c r="K506" s="30">
        <v>492961.88</v>
      </c>
      <c r="L506" s="30">
        <v>392459.58</v>
      </c>
      <c r="M506" s="30">
        <v>428566.09</v>
      </c>
      <c r="N506" s="30">
        <v>440431.09</v>
      </c>
      <c r="O506" s="30">
        <v>433981.48192669998</v>
      </c>
      <c r="P506" s="31">
        <f t="shared" si="7"/>
        <v>5386291.65230121</v>
      </c>
      <c r="R506" s="7"/>
      <c r="S506" s="7"/>
    </row>
    <row r="507" spans="1:19" s="2" customFormat="1">
      <c r="A507" s="14">
        <v>314300</v>
      </c>
      <c r="B507" s="14">
        <v>430</v>
      </c>
      <c r="C507" s="15" t="s">
        <v>307</v>
      </c>
      <c r="D507" s="30">
        <v>837162.82878409897</v>
      </c>
      <c r="E507" s="30">
        <v>735045.693996527</v>
      </c>
      <c r="F507" s="30">
        <v>870501.45318844705</v>
      </c>
      <c r="G507" s="30">
        <v>729203.59</v>
      </c>
      <c r="H507" s="30">
        <v>967362.25</v>
      </c>
      <c r="I507" s="30">
        <v>697426.09</v>
      </c>
      <c r="J507" s="30">
        <v>796873.93</v>
      </c>
      <c r="K507" s="30">
        <v>830306.5</v>
      </c>
      <c r="L507" s="30">
        <v>673010.11</v>
      </c>
      <c r="M507" s="30">
        <v>734709.16</v>
      </c>
      <c r="N507" s="30">
        <v>754794.94</v>
      </c>
      <c r="O507" s="30">
        <v>743546.95511474903</v>
      </c>
      <c r="P507" s="31">
        <f t="shared" si="7"/>
        <v>9369943.5010838211</v>
      </c>
      <c r="R507" s="7"/>
      <c r="S507" s="7"/>
    </row>
    <row r="508" spans="1:19" s="2" customFormat="1">
      <c r="A508" s="14">
        <v>314310</v>
      </c>
      <c r="B508" s="14">
        <v>431</v>
      </c>
      <c r="C508" s="15" t="s">
        <v>308</v>
      </c>
      <c r="D508" s="30">
        <v>2334774.3690682999</v>
      </c>
      <c r="E508" s="30">
        <v>2034321.40571948</v>
      </c>
      <c r="F508" s="30">
        <v>2415770.8386619901</v>
      </c>
      <c r="G508" s="30">
        <v>2018185.93</v>
      </c>
      <c r="H508" s="30">
        <v>2680151.6800000002</v>
      </c>
      <c r="I508" s="30">
        <v>1928664.12</v>
      </c>
      <c r="J508" s="30">
        <v>2223069.25</v>
      </c>
      <c r="K508" s="30">
        <v>2268073.66</v>
      </c>
      <c r="L508" s="30">
        <v>1861703.2</v>
      </c>
      <c r="M508" s="30">
        <v>2037692.66</v>
      </c>
      <c r="N508" s="30">
        <v>2094344.49</v>
      </c>
      <c r="O508" s="30">
        <v>2063043.69890457</v>
      </c>
      <c r="P508" s="31">
        <f t="shared" si="7"/>
        <v>25959795.30235434</v>
      </c>
      <c r="R508" s="7"/>
      <c r="S508" s="7"/>
    </row>
    <row r="509" spans="1:19" s="2" customFormat="1">
      <c r="A509" s="14">
        <v>314315</v>
      </c>
      <c r="B509" s="14">
        <v>812</v>
      </c>
      <c r="C509" s="15" t="s">
        <v>309</v>
      </c>
      <c r="D509" s="30">
        <v>201531.697642752</v>
      </c>
      <c r="E509" s="30">
        <v>178391.97306503399</v>
      </c>
      <c r="F509" s="30">
        <v>216149.360257491</v>
      </c>
      <c r="G509" s="30">
        <v>183139.1</v>
      </c>
      <c r="H509" s="30">
        <v>242789.35</v>
      </c>
      <c r="I509" s="30">
        <v>177249.14</v>
      </c>
      <c r="J509" s="30">
        <v>206624.8</v>
      </c>
      <c r="K509" s="30">
        <v>220440.89</v>
      </c>
      <c r="L509" s="30">
        <v>174047.63</v>
      </c>
      <c r="M509" s="30">
        <v>190137.3</v>
      </c>
      <c r="N509" s="30">
        <v>195442.46</v>
      </c>
      <c r="O509" s="30">
        <v>192594.20566529399</v>
      </c>
      <c r="P509" s="31">
        <f t="shared" si="7"/>
        <v>2378537.906630571</v>
      </c>
      <c r="R509" s="7"/>
      <c r="S509" s="7"/>
    </row>
    <row r="510" spans="1:19" s="2" customFormat="1">
      <c r="A510" s="14">
        <v>314320</v>
      </c>
      <c r="B510" s="14">
        <v>432</v>
      </c>
      <c r="C510" s="15" t="s">
        <v>483</v>
      </c>
      <c r="D510" s="30">
        <v>974308.65289494698</v>
      </c>
      <c r="E510" s="30">
        <v>861849.38698536297</v>
      </c>
      <c r="F510" s="30">
        <v>1039683.01094364</v>
      </c>
      <c r="G510" s="30">
        <v>875038.58</v>
      </c>
      <c r="H510" s="30">
        <v>1173456.68</v>
      </c>
      <c r="I510" s="30">
        <v>848668.48</v>
      </c>
      <c r="J510" s="30">
        <v>970570.64</v>
      </c>
      <c r="K510" s="30">
        <v>1006309.55</v>
      </c>
      <c r="L510" s="30">
        <v>812842.55</v>
      </c>
      <c r="M510" s="30">
        <v>887858.7</v>
      </c>
      <c r="N510" s="30">
        <v>912529.22</v>
      </c>
      <c r="O510" s="30">
        <v>899172.843119759</v>
      </c>
      <c r="P510" s="31">
        <f t="shared" si="7"/>
        <v>11262288.293943709</v>
      </c>
      <c r="R510" s="7"/>
      <c r="S510" s="7"/>
    </row>
    <row r="511" spans="1:19" s="2" customFormat="1">
      <c r="A511" s="14">
        <v>314330</v>
      </c>
      <c r="B511" s="14">
        <v>433</v>
      </c>
      <c r="C511" s="15" t="s">
        <v>310</v>
      </c>
      <c r="D511" s="30">
        <v>11989294.9181496</v>
      </c>
      <c r="E511" s="30">
        <v>10550553.299897</v>
      </c>
      <c r="F511" s="30">
        <v>12655879.080558199</v>
      </c>
      <c r="G511" s="30">
        <v>10609824.380000001</v>
      </c>
      <c r="H511" s="30">
        <v>14206487.119999999</v>
      </c>
      <c r="I511" s="30">
        <v>10240267.779999999</v>
      </c>
      <c r="J511" s="30">
        <v>11831848.1</v>
      </c>
      <c r="K511" s="30">
        <v>12108147.91</v>
      </c>
      <c r="L511" s="30">
        <v>9906834.4399999995</v>
      </c>
      <c r="M511" s="30">
        <v>10827910.24</v>
      </c>
      <c r="N511" s="30">
        <v>11130900.810000001</v>
      </c>
      <c r="O511" s="30">
        <v>10968678.744692801</v>
      </c>
      <c r="P511" s="31">
        <f t="shared" si="7"/>
        <v>137026626.82329759</v>
      </c>
      <c r="R511" s="7"/>
      <c r="S511" s="7"/>
    </row>
    <row r="512" spans="1:19" s="2" customFormat="1">
      <c r="A512" s="14">
        <v>314340</v>
      </c>
      <c r="B512" s="14">
        <v>434</v>
      </c>
      <c r="C512" s="15" t="s">
        <v>740</v>
      </c>
      <c r="D512" s="30">
        <v>804105.49892851501</v>
      </c>
      <c r="E512" s="30">
        <v>704052.46804899897</v>
      </c>
      <c r="F512" s="30">
        <v>849533.85599147202</v>
      </c>
      <c r="G512" s="30">
        <v>715839.1</v>
      </c>
      <c r="H512" s="30">
        <v>952214.47</v>
      </c>
      <c r="I512" s="30">
        <v>693358.62</v>
      </c>
      <c r="J512" s="30">
        <v>791750.08</v>
      </c>
      <c r="K512" s="30">
        <v>819095.03</v>
      </c>
      <c r="L512" s="30">
        <v>662962.06000000006</v>
      </c>
      <c r="M512" s="30">
        <v>729726.84</v>
      </c>
      <c r="N512" s="30">
        <v>751195.64</v>
      </c>
      <c r="O512" s="30">
        <v>740247.96713761403</v>
      </c>
      <c r="P512" s="31">
        <f t="shared" si="7"/>
        <v>9214081.6301066019</v>
      </c>
      <c r="R512" s="7"/>
      <c r="S512" s="7"/>
    </row>
    <row r="513" spans="1:19" s="2" customFormat="1">
      <c r="A513" s="14">
        <v>314345</v>
      </c>
      <c r="B513" s="14">
        <v>747</v>
      </c>
      <c r="C513" s="15" t="s">
        <v>311</v>
      </c>
      <c r="D513" s="30">
        <v>294082.32427973498</v>
      </c>
      <c r="E513" s="30">
        <v>257413.626711472</v>
      </c>
      <c r="F513" s="30">
        <v>311627.79008304601</v>
      </c>
      <c r="G513" s="30">
        <v>263378.21999999997</v>
      </c>
      <c r="H513" s="30">
        <v>350759.04</v>
      </c>
      <c r="I513" s="30">
        <v>255778.32</v>
      </c>
      <c r="J513" s="30">
        <v>292592.49</v>
      </c>
      <c r="K513" s="30">
        <v>309624</v>
      </c>
      <c r="L513" s="30">
        <v>245306.53</v>
      </c>
      <c r="M513" s="30">
        <v>267954.84999999998</v>
      </c>
      <c r="N513" s="30">
        <v>275416.65000000002</v>
      </c>
      <c r="O513" s="30">
        <v>271402.67157582502</v>
      </c>
      <c r="P513" s="31">
        <f t="shared" si="7"/>
        <v>3395336.5126500782</v>
      </c>
      <c r="R513" s="7"/>
      <c r="S513" s="7"/>
    </row>
    <row r="514" spans="1:19" s="2" customFormat="1">
      <c r="A514" s="14">
        <v>314350</v>
      </c>
      <c r="B514" s="14">
        <v>435</v>
      </c>
      <c r="C514" s="15" t="s">
        <v>484</v>
      </c>
      <c r="D514" s="30">
        <v>831059.53616740997</v>
      </c>
      <c r="E514" s="30">
        <v>726557.35048696399</v>
      </c>
      <c r="F514" s="30">
        <v>865025.08500400605</v>
      </c>
      <c r="G514" s="30">
        <v>724526.17</v>
      </c>
      <c r="H514" s="30">
        <v>966530.44</v>
      </c>
      <c r="I514" s="30">
        <v>704964.47</v>
      </c>
      <c r="J514" s="30">
        <v>804855.44</v>
      </c>
      <c r="K514" s="30">
        <v>834791.2</v>
      </c>
      <c r="L514" s="30">
        <v>673873.1</v>
      </c>
      <c r="M514" s="30">
        <v>727637.26</v>
      </c>
      <c r="N514" s="30">
        <v>746219.89</v>
      </c>
      <c r="O514" s="30">
        <v>735350.66746398201</v>
      </c>
      <c r="P514" s="31">
        <f t="shared" si="7"/>
        <v>9341390.609122362</v>
      </c>
      <c r="R514" s="7"/>
      <c r="S514" s="7"/>
    </row>
    <row r="515" spans="1:19" s="2" customFormat="1">
      <c r="A515" s="14">
        <v>314360</v>
      </c>
      <c r="B515" s="14">
        <v>436</v>
      </c>
      <c r="C515" s="15" t="s">
        <v>741</v>
      </c>
      <c r="D515" s="30">
        <v>298803.86159892997</v>
      </c>
      <c r="E515" s="30">
        <v>262605.653991019</v>
      </c>
      <c r="F515" s="30">
        <v>316489.04357981699</v>
      </c>
      <c r="G515" s="30">
        <v>265662.81</v>
      </c>
      <c r="H515" s="30">
        <v>356131.04</v>
      </c>
      <c r="I515" s="30">
        <v>258813.46</v>
      </c>
      <c r="J515" s="30">
        <v>293842.75</v>
      </c>
      <c r="K515" s="30">
        <v>307073.46999999997</v>
      </c>
      <c r="L515" s="30">
        <v>245831.43</v>
      </c>
      <c r="M515" s="30">
        <v>268523.8</v>
      </c>
      <c r="N515" s="30">
        <v>275995.34999999998</v>
      </c>
      <c r="O515" s="30">
        <v>271955.07686268003</v>
      </c>
      <c r="P515" s="31">
        <f t="shared" si="7"/>
        <v>3421727.7460324457</v>
      </c>
      <c r="R515" s="7"/>
      <c r="S515" s="7"/>
    </row>
    <row r="516" spans="1:19" s="2" customFormat="1">
      <c r="A516" s="14">
        <v>314370</v>
      </c>
      <c r="B516" s="14">
        <v>437</v>
      </c>
      <c r="C516" s="15" t="s">
        <v>512</v>
      </c>
      <c r="D516" s="30">
        <v>191890.46517720801</v>
      </c>
      <c r="E516" s="30">
        <v>171018.37471152699</v>
      </c>
      <c r="F516" s="30">
        <v>207133.166107064</v>
      </c>
      <c r="G516" s="30">
        <v>175523.19</v>
      </c>
      <c r="H516" s="30">
        <v>234779.48</v>
      </c>
      <c r="I516" s="30">
        <v>171729.94</v>
      </c>
      <c r="J516" s="30">
        <v>196070.21</v>
      </c>
      <c r="K516" s="30">
        <v>207787.14</v>
      </c>
      <c r="L516" s="30">
        <v>164346.87</v>
      </c>
      <c r="M516" s="30">
        <v>170870.68</v>
      </c>
      <c r="N516" s="30">
        <v>173866.17</v>
      </c>
      <c r="O516" s="30">
        <v>171333.52142904999</v>
      </c>
      <c r="P516" s="31">
        <f t="shared" si="7"/>
        <v>2236349.2074248488</v>
      </c>
      <c r="R516" s="7"/>
      <c r="S516" s="7"/>
    </row>
    <row r="517" spans="1:19" s="2" customFormat="1">
      <c r="A517" s="14">
        <v>314380</v>
      </c>
      <c r="B517" s="14">
        <v>438</v>
      </c>
      <c r="C517" s="15" t="s">
        <v>312</v>
      </c>
      <c r="D517" s="30">
        <v>333787.91576263797</v>
      </c>
      <c r="E517" s="30">
        <v>293109.88873245602</v>
      </c>
      <c r="F517" s="30">
        <v>349207.82325332501</v>
      </c>
      <c r="G517" s="30">
        <v>292084.31</v>
      </c>
      <c r="H517" s="30">
        <v>388478.47</v>
      </c>
      <c r="I517" s="30">
        <v>281499.11</v>
      </c>
      <c r="J517" s="30">
        <v>320577.87</v>
      </c>
      <c r="K517" s="30">
        <v>337970.35</v>
      </c>
      <c r="L517" s="30">
        <v>270605.73</v>
      </c>
      <c r="M517" s="30">
        <v>295621.02</v>
      </c>
      <c r="N517" s="30">
        <v>303868.93</v>
      </c>
      <c r="O517" s="30">
        <v>299441.543058204</v>
      </c>
      <c r="P517" s="31">
        <f t="shared" si="7"/>
        <v>3766252.9608066236</v>
      </c>
      <c r="R517" s="7"/>
      <c r="S517" s="7"/>
    </row>
    <row r="518" spans="1:19" s="2" customFormat="1">
      <c r="A518" s="14">
        <v>314390</v>
      </c>
      <c r="B518" s="14">
        <v>439</v>
      </c>
      <c r="C518" s="15" t="s">
        <v>742</v>
      </c>
      <c r="D518" s="30">
        <v>2614664.3014247702</v>
      </c>
      <c r="E518" s="30">
        <v>2273113.41240751</v>
      </c>
      <c r="F518" s="30">
        <v>2744258.7041862099</v>
      </c>
      <c r="G518" s="30">
        <v>2304556.7599999998</v>
      </c>
      <c r="H518" s="30">
        <v>3076761.87</v>
      </c>
      <c r="I518" s="30">
        <v>2238258.31</v>
      </c>
      <c r="J518" s="30">
        <v>2560404.39</v>
      </c>
      <c r="K518" s="30">
        <v>2634943.59</v>
      </c>
      <c r="L518" s="30">
        <v>2144455.7400000002</v>
      </c>
      <c r="M518" s="30">
        <v>2342635.16</v>
      </c>
      <c r="N518" s="30">
        <v>2407938.5299999998</v>
      </c>
      <c r="O518" s="30">
        <v>2372846.0428152801</v>
      </c>
      <c r="P518" s="31">
        <f t="shared" si="7"/>
        <v>29714836.810833767</v>
      </c>
      <c r="R518" s="7"/>
      <c r="S518" s="7"/>
    </row>
    <row r="519" spans="1:19" s="2" customFormat="1">
      <c r="A519" s="14">
        <v>314400</v>
      </c>
      <c r="B519" s="14">
        <v>440</v>
      </c>
      <c r="C519" s="15" t="s">
        <v>313</v>
      </c>
      <c r="D519" s="30">
        <v>781412.57317056798</v>
      </c>
      <c r="E519" s="30">
        <v>757578.53560997604</v>
      </c>
      <c r="F519" s="30">
        <v>945240.41258937703</v>
      </c>
      <c r="G519" s="30">
        <v>794844.63</v>
      </c>
      <c r="H519" s="30">
        <v>1060887.3</v>
      </c>
      <c r="I519" s="30">
        <v>772872.88</v>
      </c>
      <c r="J519" s="30">
        <v>884530.19</v>
      </c>
      <c r="K519" s="30">
        <v>920592.95</v>
      </c>
      <c r="L519" s="30">
        <v>740930.94</v>
      </c>
      <c r="M519" s="30">
        <v>809414.34</v>
      </c>
      <c r="N519" s="30">
        <v>831983.79</v>
      </c>
      <c r="O519" s="30">
        <v>819860.01884147397</v>
      </c>
      <c r="P519" s="31">
        <f t="shared" si="7"/>
        <v>10120148.560211396</v>
      </c>
      <c r="R519" s="7"/>
      <c r="S519" s="7"/>
    </row>
    <row r="520" spans="1:19" s="2" customFormat="1">
      <c r="A520" s="14">
        <v>314410</v>
      </c>
      <c r="B520" s="14">
        <v>441</v>
      </c>
      <c r="C520" s="15" t="s">
        <v>314</v>
      </c>
      <c r="D520" s="30">
        <v>756065.499267412</v>
      </c>
      <c r="E520" s="30">
        <v>660982.25412184803</v>
      </c>
      <c r="F520" s="30">
        <v>796243.25797324895</v>
      </c>
      <c r="G520" s="30">
        <v>669743.77</v>
      </c>
      <c r="H520" s="30">
        <v>896892.47</v>
      </c>
      <c r="I520" s="30">
        <v>649314.04</v>
      </c>
      <c r="J520" s="30">
        <v>742100.93</v>
      </c>
      <c r="K520" s="30">
        <v>768536.99</v>
      </c>
      <c r="L520" s="30">
        <v>621553.47</v>
      </c>
      <c r="M520" s="30">
        <v>678847.59</v>
      </c>
      <c r="N520" s="30">
        <v>697646.81</v>
      </c>
      <c r="O520" s="30">
        <v>687404.02260543103</v>
      </c>
      <c r="P520" s="31">
        <f t="shared" si="7"/>
        <v>8625331.1039679386</v>
      </c>
      <c r="R520" s="7"/>
      <c r="S520" s="7"/>
    </row>
    <row r="521" spans="1:19" s="2" customFormat="1">
      <c r="A521" s="14">
        <v>314420</v>
      </c>
      <c r="B521" s="14">
        <v>442</v>
      </c>
      <c r="C521" s="15" t="s">
        <v>315</v>
      </c>
      <c r="D521" s="30">
        <v>153503.335204923</v>
      </c>
      <c r="E521" s="30">
        <v>134785.92246584501</v>
      </c>
      <c r="F521" s="30">
        <v>163273.30208872599</v>
      </c>
      <c r="G521" s="30">
        <v>138280.82999999999</v>
      </c>
      <c r="H521" s="30">
        <v>184913.81</v>
      </c>
      <c r="I521" s="30">
        <v>135177.25</v>
      </c>
      <c r="J521" s="30">
        <v>152698.46</v>
      </c>
      <c r="K521" s="30">
        <v>161414.57</v>
      </c>
      <c r="L521" s="30">
        <v>127651.05</v>
      </c>
      <c r="M521" s="30">
        <v>139448.84</v>
      </c>
      <c r="N521" s="30">
        <v>143336.1</v>
      </c>
      <c r="O521" s="30">
        <v>141246.26245704701</v>
      </c>
      <c r="P521" s="31">
        <f t="shared" si="7"/>
        <v>1775729.7322165412</v>
      </c>
      <c r="R521" s="7"/>
      <c r="S521" s="7"/>
    </row>
    <row r="522" spans="1:19" s="2" customFormat="1">
      <c r="A522" s="14">
        <v>314430</v>
      </c>
      <c r="B522" s="14">
        <v>443</v>
      </c>
      <c r="C522" s="15" t="s">
        <v>316</v>
      </c>
      <c r="D522" s="30">
        <v>1344830.0867804301</v>
      </c>
      <c r="E522" s="30">
        <v>1179502.32780413</v>
      </c>
      <c r="F522" s="30">
        <v>1389127.27553002</v>
      </c>
      <c r="G522" s="30">
        <v>1166505.26</v>
      </c>
      <c r="H522" s="30">
        <v>1538511.04</v>
      </c>
      <c r="I522" s="30">
        <v>1109088.22</v>
      </c>
      <c r="J522" s="30">
        <v>1270783.93</v>
      </c>
      <c r="K522" s="30">
        <v>1312527.48</v>
      </c>
      <c r="L522" s="30">
        <v>1063784.74</v>
      </c>
      <c r="M522" s="30">
        <v>1160431.1599999999</v>
      </c>
      <c r="N522" s="30">
        <v>1191383.46</v>
      </c>
      <c r="O522" s="30">
        <v>1173202.9559621401</v>
      </c>
      <c r="P522" s="31">
        <f t="shared" si="7"/>
        <v>14899677.936076719</v>
      </c>
      <c r="R522" s="7"/>
      <c r="S522" s="7"/>
    </row>
    <row r="523" spans="1:19" s="2" customFormat="1">
      <c r="A523" s="14">
        <v>314435</v>
      </c>
      <c r="B523" s="14">
        <v>813</v>
      </c>
      <c r="C523" s="15" t="s">
        <v>317</v>
      </c>
      <c r="D523" s="30">
        <v>269891.16359484498</v>
      </c>
      <c r="E523" s="30">
        <v>236407.59702106399</v>
      </c>
      <c r="F523" s="30">
        <v>283886.335308749</v>
      </c>
      <c r="G523" s="30">
        <v>239968.9</v>
      </c>
      <c r="H523" s="30">
        <v>316847.46999999997</v>
      </c>
      <c r="I523" s="30">
        <v>230670.41</v>
      </c>
      <c r="J523" s="30">
        <v>260795.9</v>
      </c>
      <c r="K523" s="30">
        <v>274826.77</v>
      </c>
      <c r="L523" s="30">
        <v>218129.71</v>
      </c>
      <c r="M523" s="30">
        <v>243644.27</v>
      </c>
      <c r="N523" s="30">
        <v>251443.91</v>
      </c>
      <c r="O523" s="30">
        <v>247713.914074959</v>
      </c>
      <c r="P523" s="31">
        <f t="shared" si="7"/>
        <v>3074226.3499996169</v>
      </c>
      <c r="R523" s="7"/>
      <c r="S523" s="7"/>
    </row>
    <row r="524" spans="1:19" s="2" customFormat="1">
      <c r="A524" s="14">
        <v>314437</v>
      </c>
      <c r="B524" s="14">
        <v>814</v>
      </c>
      <c r="C524" s="15" t="s">
        <v>743</v>
      </c>
      <c r="D524" s="30">
        <v>200942.09010852</v>
      </c>
      <c r="E524" s="30">
        <v>158543.41040746501</v>
      </c>
      <c r="F524" s="30">
        <v>199653.71888063601</v>
      </c>
      <c r="G524" s="30">
        <v>163064.72</v>
      </c>
      <c r="H524" s="30">
        <v>230708.61</v>
      </c>
      <c r="I524" s="30">
        <v>158402.71</v>
      </c>
      <c r="J524" s="30">
        <v>185129.21</v>
      </c>
      <c r="K524" s="30">
        <v>194240.68</v>
      </c>
      <c r="L524" s="30">
        <v>148989.89000000001</v>
      </c>
      <c r="M524" s="30">
        <v>166159.04999999999</v>
      </c>
      <c r="N524" s="30">
        <v>171819.75</v>
      </c>
      <c r="O524" s="30">
        <v>168781.78152907299</v>
      </c>
      <c r="P524" s="31">
        <f t="shared" si="7"/>
        <v>2146435.6209256938</v>
      </c>
      <c r="R524" s="7"/>
      <c r="S524" s="7"/>
    </row>
    <row r="525" spans="1:19" s="2" customFormat="1">
      <c r="A525" s="14">
        <v>314440</v>
      </c>
      <c r="B525" s="14">
        <v>444</v>
      </c>
      <c r="C525" s="15" t="s">
        <v>744</v>
      </c>
      <c r="D525" s="30">
        <v>234699.062901089</v>
      </c>
      <c r="E525" s="30">
        <v>206212.82028833599</v>
      </c>
      <c r="F525" s="30">
        <v>284952.78996999603</v>
      </c>
      <c r="G525" s="30">
        <v>240432.3</v>
      </c>
      <c r="H525" s="30">
        <v>322782.05</v>
      </c>
      <c r="I525" s="30">
        <v>234896.67</v>
      </c>
      <c r="J525" s="30">
        <v>266466.02</v>
      </c>
      <c r="K525" s="30">
        <v>277546.21999999997</v>
      </c>
      <c r="L525" s="30">
        <v>222862.25</v>
      </c>
      <c r="M525" s="30">
        <v>234926.24</v>
      </c>
      <c r="N525" s="30">
        <v>239739.53</v>
      </c>
      <c r="O525" s="30">
        <v>236248.184806757</v>
      </c>
      <c r="P525" s="31">
        <f t="shared" ref="P525:P588" si="8">SUM(D525:O525)</f>
        <v>3001764.1379661784</v>
      </c>
      <c r="R525" s="7"/>
      <c r="S525" s="7"/>
    </row>
    <row r="526" spans="1:19" s="2" customFormat="1">
      <c r="A526" s="14">
        <v>314450</v>
      </c>
      <c r="B526" s="14">
        <v>445</v>
      </c>
      <c r="C526" s="15" t="s">
        <v>318</v>
      </c>
      <c r="D526" s="30">
        <v>972700.77261701901</v>
      </c>
      <c r="E526" s="30">
        <v>882317.77805496706</v>
      </c>
      <c r="F526" s="30">
        <v>1071516.41630109</v>
      </c>
      <c r="G526" s="30">
        <v>941356.48</v>
      </c>
      <c r="H526" s="30">
        <v>1183729.77</v>
      </c>
      <c r="I526" s="30">
        <v>868489.26</v>
      </c>
      <c r="J526" s="30">
        <v>995419.96</v>
      </c>
      <c r="K526" s="30">
        <v>1038185.25</v>
      </c>
      <c r="L526" s="30">
        <v>828173.57</v>
      </c>
      <c r="M526" s="30">
        <v>913391.58</v>
      </c>
      <c r="N526" s="30">
        <v>940719.07</v>
      </c>
      <c r="O526" s="30">
        <v>926365.44996291597</v>
      </c>
      <c r="P526" s="31">
        <f t="shared" si="8"/>
        <v>11562365.356935991</v>
      </c>
      <c r="R526" s="7"/>
      <c r="S526" s="7"/>
    </row>
    <row r="527" spans="1:19" s="2" customFormat="1">
      <c r="A527" s="14">
        <v>314460</v>
      </c>
      <c r="B527" s="14">
        <v>446</v>
      </c>
      <c r="C527" s="15" t="s">
        <v>319</v>
      </c>
      <c r="D527" s="30">
        <v>957973.58972194605</v>
      </c>
      <c r="E527" s="30">
        <v>822153.62344866397</v>
      </c>
      <c r="F527" s="30">
        <v>1063271.9131896801</v>
      </c>
      <c r="G527" s="30">
        <v>985238.11</v>
      </c>
      <c r="H527" s="30">
        <v>1273761.47</v>
      </c>
      <c r="I527" s="30">
        <v>912256.55</v>
      </c>
      <c r="J527" s="30">
        <v>1015754.03</v>
      </c>
      <c r="K527" s="30">
        <v>1050659</v>
      </c>
      <c r="L527" s="30">
        <v>848232.75</v>
      </c>
      <c r="M527" s="30">
        <v>933285.67</v>
      </c>
      <c r="N527" s="30">
        <v>960018.79</v>
      </c>
      <c r="O527" s="30">
        <v>945589.58389438305</v>
      </c>
      <c r="P527" s="31">
        <f t="shared" si="8"/>
        <v>11768195.080254674</v>
      </c>
      <c r="R527" s="7"/>
      <c r="S527" s="7"/>
    </row>
    <row r="528" spans="1:19" s="2" customFormat="1">
      <c r="A528" s="14">
        <v>314465</v>
      </c>
      <c r="B528" s="14">
        <v>815</v>
      </c>
      <c r="C528" s="15" t="s">
        <v>320</v>
      </c>
      <c r="D528" s="30">
        <v>369779.58308862202</v>
      </c>
      <c r="E528" s="30">
        <v>324223.09456210799</v>
      </c>
      <c r="F528" s="30">
        <v>386013.26077711198</v>
      </c>
      <c r="G528" s="30">
        <v>324914.42</v>
      </c>
      <c r="H528" s="30">
        <v>429891.5</v>
      </c>
      <c r="I528" s="30">
        <v>312355.39</v>
      </c>
      <c r="J528" s="30">
        <v>353744.6</v>
      </c>
      <c r="K528" s="30">
        <v>372964.74</v>
      </c>
      <c r="L528" s="30">
        <v>296039.02</v>
      </c>
      <c r="M528" s="30">
        <v>323045.76000000001</v>
      </c>
      <c r="N528" s="30">
        <v>331745.17</v>
      </c>
      <c r="O528" s="30">
        <v>326736.63248128101</v>
      </c>
      <c r="P528" s="31">
        <f t="shared" si="8"/>
        <v>4151453.170909123</v>
      </c>
      <c r="R528" s="7"/>
      <c r="S528" s="7"/>
    </row>
    <row r="529" spans="1:19" s="2" customFormat="1">
      <c r="A529" s="14">
        <v>314467</v>
      </c>
      <c r="B529" s="14">
        <v>816</v>
      </c>
      <c r="C529" s="15" t="s">
        <v>745</v>
      </c>
      <c r="D529" s="30">
        <v>199772.02910849499</v>
      </c>
      <c r="E529" s="30">
        <v>179390.96497571899</v>
      </c>
      <c r="F529" s="30">
        <v>217263.86995212201</v>
      </c>
      <c r="G529" s="30">
        <v>174542.07999999999</v>
      </c>
      <c r="H529" s="30">
        <v>230613.86</v>
      </c>
      <c r="I529" s="30">
        <v>168218.42</v>
      </c>
      <c r="J529" s="30">
        <v>200731.04</v>
      </c>
      <c r="K529" s="30">
        <v>214491.09</v>
      </c>
      <c r="L529" s="30">
        <v>169975.85</v>
      </c>
      <c r="M529" s="30">
        <v>191176.82</v>
      </c>
      <c r="N529" s="30">
        <v>197630.15</v>
      </c>
      <c r="O529" s="30">
        <v>194750.78611627399</v>
      </c>
      <c r="P529" s="31">
        <f t="shared" si="8"/>
        <v>2338556.9601526102</v>
      </c>
      <c r="R529" s="7"/>
      <c r="S529" s="7"/>
    </row>
    <row r="530" spans="1:19" s="2" customFormat="1">
      <c r="A530" s="14">
        <v>314470</v>
      </c>
      <c r="B530" s="14">
        <v>447</v>
      </c>
      <c r="C530" s="15" t="s">
        <v>321</v>
      </c>
      <c r="D530" s="30">
        <v>693203.96682527999</v>
      </c>
      <c r="E530" s="30">
        <v>578635.16766350903</v>
      </c>
      <c r="F530" s="30">
        <v>719875.95107537298</v>
      </c>
      <c r="G530" s="30">
        <v>588343.74</v>
      </c>
      <c r="H530" s="30">
        <v>824806.56</v>
      </c>
      <c r="I530" s="30">
        <v>571722.96</v>
      </c>
      <c r="J530" s="30">
        <v>732511.79</v>
      </c>
      <c r="K530" s="30">
        <v>798519.12</v>
      </c>
      <c r="L530" s="30">
        <v>652691.06000000006</v>
      </c>
      <c r="M530" s="30">
        <v>713000.65</v>
      </c>
      <c r="N530" s="30">
        <v>732896.05</v>
      </c>
      <c r="O530" s="30">
        <v>722226.62578415195</v>
      </c>
      <c r="P530" s="31">
        <f t="shared" si="8"/>
        <v>8328433.6413483135</v>
      </c>
      <c r="R530" s="7"/>
      <c r="S530" s="7"/>
    </row>
    <row r="531" spans="1:19" s="2" customFormat="1">
      <c r="A531" s="14">
        <v>314480</v>
      </c>
      <c r="B531" s="14">
        <v>448</v>
      </c>
      <c r="C531" s="15" t="s">
        <v>322</v>
      </c>
      <c r="D531" s="30">
        <v>20973297.2734759</v>
      </c>
      <c r="E531" s="30">
        <v>18207585.613622699</v>
      </c>
      <c r="F531" s="30">
        <v>21254087.019365799</v>
      </c>
      <c r="G531" s="30">
        <v>17856166.629999999</v>
      </c>
      <c r="H531" s="30">
        <v>23442606.23</v>
      </c>
      <c r="I531" s="30">
        <v>16810300.350000001</v>
      </c>
      <c r="J531" s="30">
        <v>19261254.5</v>
      </c>
      <c r="K531" s="30">
        <v>19410168.399999999</v>
      </c>
      <c r="L531" s="30">
        <v>16124558.6</v>
      </c>
      <c r="M531" s="30">
        <v>17577847.260000002</v>
      </c>
      <c r="N531" s="30">
        <v>18037378.5</v>
      </c>
      <c r="O531" s="30">
        <v>17756278.9307702</v>
      </c>
      <c r="P531" s="31">
        <f t="shared" si="8"/>
        <v>226711529.30723459</v>
      </c>
      <c r="R531" s="7"/>
      <c r="S531" s="7"/>
    </row>
    <row r="532" spans="1:19" s="2" customFormat="1">
      <c r="A532" s="14">
        <v>314490</v>
      </c>
      <c r="B532" s="14">
        <v>449</v>
      </c>
      <c r="C532" s="15" t="s">
        <v>746</v>
      </c>
      <c r="D532" s="30">
        <v>211941.12874031701</v>
      </c>
      <c r="E532" s="30">
        <v>188150.21915634</v>
      </c>
      <c r="F532" s="30">
        <v>226709.720427694</v>
      </c>
      <c r="G532" s="30">
        <v>192685.13</v>
      </c>
      <c r="H532" s="30">
        <v>254026.85</v>
      </c>
      <c r="I532" s="30">
        <v>184995.71</v>
      </c>
      <c r="J532" s="30">
        <v>211514.52</v>
      </c>
      <c r="K532" s="30">
        <v>223114.62</v>
      </c>
      <c r="L532" s="30">
        <v>177384.91</v>
      </c>
      <c r="M532" s="30">
        <v>193686.19</v>
      </c>
      <c r="N532" s="30">
        <v>199008.48</v>
      </c>
      <c r="O532" s="30">
        <v>196060.134179049</v>
      </c>
      <c r="P532" s="31">
        <f t="shared" si="8"/>
        <v>2459277.6125034001</v>
      </c>
      <c r="R532" s="7"/>
      <c r="S532" s="7"/>
    </row>
    <row r="533" spans="1:19" s="2" customFormat="1">
      <c r="A533" s="14">
        <v>314500</v>
      </c>
      <c r="B533" s="14">
        <v>450</v>
      </c>
      <c r="C533" s="15" t="s">
        <v>323</v>
      </c>
      <c r="D533" s="30">
        <v>2379742.8199759698</v>
      </c>
      <c r="E533" s="30">
        <v>2049206.3415111899</v>
      </c>
      <c r="F533" s="30">
        <v>2612593.1482788902</v>
      </c>
      <c r="G533" s="30">
        <v>2433118.14</v>
      </c>
      <c r="H533" s="30">
        <v>3110936.57</v>
      </c>
      <c r="I533" s="30">
        <v>2215021.2799999998</v>
      </c>
      <c r="J533" s="30">
        <v>2451603.52</v>
      </c>
      <c r="K533" s="30">
        <v>2496569.67</v>
      </c>
      <c r="L533" s="30">
        <v>2045881.41</v>
      </c>
      <c r="M533" s="30">
        <v>2231012.41</v>
      </c>
      <c r="N533" s="30">
        <v>2289015.81</v>
      </c>
      <c r="O533" s="30">
        <v>2253175.0476746601</v>
      </c>
      <c r="P533" s="31">
        <f t="shared" si="8"/>
        <v>28567876.167440712</v>
      </c>
      <c r="R533" s="7"/>
      <c r="S533" s="7"/>
    </row>
    <row r="534" spans="1:19" s="2" customFormat="1">
      <c r="A534" s="14">
        <v>314505</v>
      </c>
      <c r="B534" s="14">
        <v>817</v>
      </c>
      <c r="C534" s="15" t="s">
        <v>324</v>
      </c>
      <c r="D534" s="30">
        <v>329519.870860569</v>
      </c>
      <c r="E534" s="30">
        <v>287937.056514583</v>
      </c>
      <c r="F534" s="30">
        <v>348297.74783666898</v>
      </c>
      <c r="G534" s="30">
        <v>293691.23</v>
      </c>
      <c r="H534" s="30">
        <v>391932.09</v>
      </c>
      <c r="I534" s="30">
        <v>284842.40999999997</v>
      </c>
      <c r="J534" s="30">
        <v>326107.28000000003</v>
      </c>
      <c r="K534" s="30">
        <v>338611.4</v>
      </c>
      <c r="L534" s="30">
        <v>273343.78999999998</v>
      </c>
      <c r="M534" s="30">
        <v>298615.67</v>
      </c>
      <c r="N534" s="30">
        <v>306942.15999999997</v>
      </c>
      <c r="O534" s="30">
        <v>302468.538009852</v>
      </c>
      <c r="P534" s="31">
        <f t="shared" si="8"/>
        <v>3782309.2432216732</v>
      </c>
      <c r="R534" s="7"/>
      <c r="S534" s="7"/>
    </row>
    <row r="535" spans="1:19" s="2" customFormat="1">
      <c r="A535" s="14">
        <v>314510</v>
      </c>
      <c r="B535" s="14">
        <v>451</v>
      </c>
      <c r="C535" s="15" t="s">
        <v>325</v>
      </c>
      <c r="D535" s="30">
        <v>999929.48601638398</v>
      </c>
      <c r="E535" s="30">
        <v>868435.914594781</v>
      </c>
      <c r="F535" s="30">
        <v>1028872.52436822</v>
      </c>
      <c r="G535" s="30">
        <v>867039.28</v>
      </c>
      <c r="H535" s="30">
        <v>1142125.57</v>
      </c>
      <c r="I535" s="30">
        <v>828639.66</v>
      </c>
      <c r="J535" s="30">
        <v>953662.49</v>
      </c>
      <c r="K535" s="30">
        <v>993922.23</v>
      </c>
      <c r="L535" s="30">
        <v>800699.45</v>
      </c>
      <c r="M535" s="30">
        <v>879061.91</v>
      </c>
      <c r="N535" s="30">
        <v>903752.92</v>
      </c>
      <c r="O535" s="30">
        <v>890025.67952727003</v>
      </c>
      <c r="P535" s="31">
        <f t="shared" si="8"/>
        <v>11156167.114506654</v>
      </c>
      <c r="R535" s="7"/>
      <c r="S535" s="7"/>
    </row>
    <row r="536" spans="1:19" s="2" customFormat="1">
      <c r="A536" s="14">
        <v>314520</v>
      </c>
      <c r="B536" s="14">
        <v>452</v>
      </c>
      <c r="C536" s="15" t="s">
        <v>326</v>
      </c>
      <c r="D536" s="30">
        <v>3730603.3558322401</v>
      </c>
      <c r="E536" s="30">
        <v>3221253.8391777901</v>
      </c>
      <c r="F536" s="30">
        <v>3882413.9803744699</v>
      </c>
      <c r="G536" s="30">
        <v>3263993.75</v>
      </c>
      <c r="H536" s="30">
        <v>4362757.3099999996</v>
      </c>
      <c r="I536" s="30">
        <v>3172296.28</v>
      </c>
      <c r="J536" s="30">
        <v>3627240.52</v>
      </c>
      <c r="K536" s="30">
        <v>3692068.26</v>
      </c>
      <c r="L536" s="30">
        <v>3036814.38</v>
      </c>
      <c r="M536" s="30">
        <v>3317574.2</v>
      </c>
      <c r="N536" s="30">
        <v>3410209.79</v>
      </c>
      <c r="O536" s="30">
        <v>3360528.04529928</v>
      </c>
      <c r="P536" s="31">
        <f t="shared" si="8"/>
        <v>42077753.710683778</v>
      </c>
      <c r="R536" s="7"/>
      <c r="S536" s="7"/>
    </row>
    <row r="537" spans="1:19" s="2" customFormat="1">
      <c r="A537" s="14">
        <v>314530</v>
      </c>
      <c r="B537" s="14">
        <v>453</v>
      </c>
      <c r="C537" s="15" t="s">
        <v>327</v>
      </c>
      <c r="D537" s="30">
        <v>686897.40726388898</v>
      </c>
      <c r="E537" s="30">
        <v>599113.460895136</v>
      </c>
      <c r="F537" s="30">
        <v>719871.24477440002</v>
      </c>
      <c r="G537" s="30">
        <v>608099.30000000005</v>
      </c>
      <c r="H537" s="30">
        <v>808708.93</v>
      </c>
      <c r="I537" s="30">
        <v>589223.71</v>
      </c>
      <c r="J537" s="30">
        <v>661529.68000000005</v>
      </c>
      <c r="K537" s="30">
        <v>697560.86</v>
      </c>
      <c r="L537" s="30">
        <v>552280.93999999994</v>
      </c>
      <c r="M537" s="30">
        <v>600312.72</v>
      </c>
      <c r="N537" s="30">
        <v>616215.74</v>
      </c>
      <c r="O537" s="30">
        <v>607078.32822431705</v>
      </c>
      <c r="P537" s="31">
        <f t="shared" si="8"/>
        <v>7746892.3211577423</v>
      </c>
      <c r="R537" s="7"/>
      <c r="S537" s="7"/>
    </row>
    <row r="538" spans="1:19" s="2" customFormat="1">
      <c r="A538" s="14">
        <v>314535</v>
      </c>
      <c r="B538" s="14">
        <v>818</v>
      </c>
      <c r="C538" s="15" t="s">
        <v>485</v>
      </c>
      <c r="D538" s="30">
        <v>334739.13729658199</v>
      </c>
      <c r="E538" s="30">
        <v>296371.329222865</v>
      </c>
      <c r="F538" s="30">
        <v>358501.125965852</v>
      </c>
      <c r="G538" s="30">
        <v>302253.48</v>
      </c>
      <c r="H538" s="30">
        <v>402928.71</v>
      </c>
      <c r="I538" s="30">
        <v>293919.98</v>
      </c>
      <c r="J538" s="30">
        <v>335226.36</v>
      </c>
      <c r="K538" s="30">
        <v>355126.73</v>
      </c>
      <c r="L538" s="30">
        <v>280870.31</v>
      </c>
      <c r="M538" s="30">
        <v>306825.76</v>
      </c>
      <c r="N538" s="30">
        <v>315372.67</v>
      </c>
      <c r="O538" s="30">
        <v>310483.10113601602</v>
      </c>
      <c r="P538" s="31">
        <f t="shared" si="8"/>
        <v>3892618.6936213155</v>
      </c>
      <c r="R538" s="7"/>
      <c r="S538" s="7"/>
    </row>
    <row r="539" spans="1:19" s="2" customFormat="1">
      <c r="A539" s="14">
        <v>314537</v>
      </c>
      <c r="B539" s="14">
        <v>819</v>
      </c>
      <c r="C539" s="15" t="s">
        <v>328</v>
      </c>
      <c r="D539" s="30">
        <v>253821.73307087499</v>
      </c>
      <c r="E539" s="30">
        <v>222858.83066459399</v>
      </c>
      <c r="F539" s="30">
        <v>269078.24657266203</v>
      </c>
      <c r="G539" s="30">
        <v>227329.15</v>
      </c>
      <c r="H539" s="30">
        <v>301999.83</v>
      </c>
      <c r="I539" s="30">
        <v>219997.22</v>
      </c>
      <c r="J539" s="30">
        <v>250567.67999999999</v>
      </c>
      <c r="K539" s="30">
        <v>264526.14</v>
      </c>
      <c r="L539" s="30">
        <v>209869.5</v>
      </c>
      <c r="M539" s="30">
        <v>229227.18</v>
      </c>
      <c r="N539" s="30">
        <v>235584.58</v>
      </c>
      <c r="O539" s="30">
        <v>232130.79950759999</v>
      </c>
      <c r="P539" s="31">
        <f t="shared" si="8"/>
        <v>2916990.889815731</v>
      </c>
      <c r="R539" s="7"/>
      <c r="S539" s="7"/>
    </row>
    <row r="540" spans="1:19" s="2" customFormat="1">
      <c r="A540" s="14">
        <v>314540</v>
      </c>
      <c r="B540" s="14">
        <v>454</v>
      </c>
      <c r="C540" s="15" t="s">
        <v>329</v>
      </c>
      <c r="D540" s="30">
        <v>194132.110639194</v>
      </c>
      <c r="E540" s="30">
        <v>173047.05761424499</v>
      </c>
      <c r="F540" s="30">
        <v>209616.339873394</v>
      </c>
      <c r="G540" s="30">
        <v>177706.2</v>
      </c>
      <c r="H540" s="30">
        <v>237780.28</v>
      </c>
      <c r="I540" s="30">
        <v>173830.56</v>
      </c>
      <c r="J540" s="30">
        <v>198109.98</v>
      </c>
      <c r="K540" s="30">
        <v>209999.68</v>
      </c>
      <c r="L540" s="30">
        <v>165972.01999999999</v>
      </c>
      <c r="M540" s="30">
        <v>172744.08</v>
      </c>
      <c r="N540" s="30">
        <v>175821.93</v>
      </c>
      <c r="O540" s="30">
        <v>173258.49325557001</v>
      </c>
      <c r="P540" s="31">
        <f t="shared" si="8"/>
        <v>2262018.7313824031</v>
      </c>
      <c r="R540" s="7"/>
      <c r="S540" s="7"/>
    </row>
    <row r="541" spans="1:19" s="2" customFormat="1">
      <c r="A541" s="14">
        <v>314545</v>
      </c>
      <c r="B541" s="14">
        <v>820</v>
      </c>
      <c r="C541" s="15" t="s">
        <v>747</v>
      </c>
      <c r="D541" s="30">
        <v>490126.48392057797</v>
      </c>
      <c r="E541" s="30">
        <v>427879.060803206</v>
      </c>
      <c r="F541" s="30">
        <v>517160.29196335003</v>
      </c>
      <c r="G541" s="30">
        <v>435250.53</v>
      </c>
      <c r="H541" s="30">
        <v>583288.80000000005</v>
      </c>
      <c r="I541" s="30">
        <v>424289.14</v>
      </c>
      <c r="J541" s="30">
        <v>476645.11</v>
      </c>
      <c r="K541" s="30">
        <v>498690.8</v>
      </c>
      <c r="L541" s="30">
        <v>397717.92</v>
      </c>
      <c r="M541" s="30">
        <v>439764.59</v>
      </c>
      <c r="N541" s="30">
        <v>453164.75</v>
      </c>
      <c r="O541" s="30">
        <v>446521.01105794299</v>
      </c>
      <c r="P541" s="31">
        <f t="shared" si="8"/>
        <v>5590498.4877450773</v>
      </c>
      <c r="R541" s="7"/>
      <c r="S541" s="7"/>
    </row>
    <row r="542" spans="1:19" s="2" customFormat="1">
      <c r="A542" s="14">
        <v>314550</v>
      </c>
      <c r="B542" s="14">
        <v>455</v>
      </c>
      <c r="C542" s="15" t="s">
        <v>748</v>
      </c>
      <c r="D542" s="30">
        <v>217750.102944162</v>
      </c>
      <c r="E542" s="30">
        <v>190811.492522505</v>
      </c>
      <c r="F542" s="30">
        <v>230697.35091916099</v>
      </c>
      <c r="G542" s="30">
        <v>195369.39</v>
      </c>
      <c r="H542" s="30">
        <v>259332.6</v>
      </c>
      <c r="I542" s="30">
        <v>189099.78</v>
      </c>
      <c r="J542" s="30">
        <v>214911.44</v>
      </c>
      <c r="K542" s="30">
        <v>226686.06</v>
      </c>
      <c r="L542" s="30">
        <v>179926.86</v>
      </c>
      <c r="M542" s="30">
        <v>188001.56</v>
      </c>
      <c r="N542" s="30">
        <v>191491.93</v>
      </c>
      <c r="O542" s="30">
        <v>188691.54169793701</v>
      </c>
      <c r="P542" s="31">
        <f t="shared" si="8"/>
        <v>2472770.1080837655</v>
      </c>
      <c r="R542" s="7"/>
      <c r="S542" s="7"/>
    </row>
    <row r="543" spans="1:19" s="2" customFormat="1">
      <c r="A543" s="14">
        <v>314560</v>
      </c>
      <c r="B543" s="14">
        <v>456</v>
      </c>
      <c r="C543" s="15" t="s">
        <v>330</v>
      </c>
      <c r="D543" s="30">
        <v>1518164.09502808</v>
      </c>
      <c r="E543" s="30">
        <v>1328591.7612766</v>
      </c>
      <c r="F543" s="30">
        <v>1595341.0832128599</v>
      </c>
      <c r="G543" s="30">
        <v>1343650.29</v>
      </c>
      <c r="H543" s="30">
        <v>1789681.85</v>
      </c>
      <c r="I543" s="30">
        <v>1300222</v>
      </c>
      <c r="J543" s="30">
        <v>1487755.04</v>
      </c>
      <c r="K543" s="30">
        <v>1527877.49</v>
      </c>
      <c r="L543" s="30">
        <v>1246229.1200000001</v>
      </c>
      <c r="M543" s="30">
        <v>1366483.23</v>
      </c>
      <c r="N543" s="30">
        <v>1405369.67</v>
      </c>
      <c r="O543" s="30">
        <v>1384678.7963113301</v>
      </c>
      <c r="P543" s="31">
        <f t="shared" si="8"/>
        <v>17294044.425828867</v>
      </c>
      <c r="R543" s="7"/>
      <c r="S543" s="7"/>
    </row>
    <row r="544" spans="1:19" s="2" customFormat="1">
      <c r="A544" s="14">
        <v>314570</v>
      </c>
      <c r="B544" s="14">
        <v>457</v>
      </c>
      <c r="C544" s="15" t="s">
        <v>331</v>
      </c>
      <c r="D544" s="30">
        <v>165815.69212571299</v>
      </c>
      <c r="E544" s="30">
        <v>145883.10923190101</v>
      </c>
      <c r="F544" s="30">
        <v>176360.71098270299</v>
      </c>
      <c r="G544" s="30">
        <v>150329.03</v>
      </c>
      <c r="H544" s="30">
        <v>199751.77</v>
      </c>
      <c r="I544" s="30">
        <v>145919.16</v>
      </c>
      <c r="J544" s="30">
        <v>163316.26</v>
      </c>
      <c r="K544" s="30">
        <v>172431.56</v>
      </c>
      <c r="L544" s="30">
        <v>136273.79999999999</v>
      </c>
      <c r="M544" s="30">
        <v>140281.92000000001</v>
      </c>
      <c r="N544" s="30">
        <v>142411.32</v>
      </c>
      <c r="O544" s="30">
        <v>140310.03189756401</v>
      </c>
      <c r="P544" s="31">
        <f t="shared" si="8"/>
        <v>1879084.3642378813</v>
      </c>
      <c r="R544" s="7"/>
      <c r="S544" s="7"/>
    </row>
    <row r="545" spans="1:19" s="2" customFormat="1">
      <c r="A545" s="14">
        <v>314580</v>
      </c>
      <c r="B545" s="14">
        <v>458</v>
      </c>
      <c r="C545" s="15" t="s">
        <v>749</v>
      </c>
      <c r="D545" s="30">
        <v>263354.46565591299</v>
      </c>
      <c r="E545" s="30">
        <v>253351.58319553599</v>
      </c>
      <c r="F545" s="30">
        <v>326902.97455108602</v>
      </c>
      <c r="G545" s="30">
        <v>283936.93</v>
      </c>
      <c r="H545" s="30">
        <v>376126.47</v>
      </c>
      <c r="I545" s="30">
        <v>272488.59999999998</v>
      </c>
      <c r="J545" s="30">
        <v>309250.31</v>
      </c>
      <c r="K545" s="30">
        <v>322606.56</v>
      </c>
      <c r="L545" s="30">
        <v>258836.97</v>
      </c>
      <c r="M545" s="30">
        <v>282757.07</v>
      </c>
      <c r="N545" s="30">
        <v>290619.84000000003</v>
      </c>
      <c r="O545" s="30">
        <v>286363.932891362</v>
      </c>
      <c r="P545" s="31">
        <f t="shared" si="8"/>
        <v>3526595.7062938968</v>
      </c>
      <c r="R545" s="7"/>
      <c r="S545" s="7"/>
    </row>
    <row r="546" spans="1:19" s="2" customFormat="1">
      <c r="A546" s="14">
        <v>314585</v>
      </c>
      <c r="B546" s="14">
        <v>821</v>
      </c>
      <c r="C546" s="15" t="s">
        <v>750</v>
      </c>
      <c r="D546" s="30">
        <v>327754.39956481702</v>
      </c>
      <c r="E546" s="30">
        <v>294818.67465155403</v>
      </c>
      <c r="F546" s="30">
        <v>356034.76537390699</v>
      </c>
      <c r="G546" s="30">
        <v>298938.38</v>
      </c>
      <c r="H546" s="30">
        <v>400051.46</v>
      </c>
      <c r="I546" s="30">
        <v>290651.43</v>
      </c>
      <c r="J546" s="30">
        <v>330742.59999999998</v>
      </c>
      <c r="K546" s="30">
        <v>346568.3</v>
      </c>
      <c r="L546" s="30">
        <v>276830.08000000002</v>
      </c>
      <c r="M546" s="30">
        <v>293031.71999999997</v>
      </c>
      <c r="N546" s="30">
        <v>299298.43</v>
      </c>
      <c r="O546" s="30">
        <v>294937.77867843403</v>
      </c>
      <c r="P546" s="31">
        <f t="shared" si="8"/>
        <v>3809658.0182687114</v>
      </c>
      <c r="R546" s="7"/>
      <c r="S546" s="7"/>
    </row>
    <row r="547" spans="1:19" s="2" customFormat="1">
      <c r="A547" s="14">
        <v>314587</v>
      </c>
      <c r="B547" s="14">
        <v>822</v>
      </c>
      <c r="C547" s="15" t="s">
        <v>751</v>
      </c>
      <c r="D547" s="30">
        <v>299111.15344446298</v>
      </c>
      <c r="E547" s="30">
        <v>283733.8118966</v>
      </c>
      <c r="F547" s="30">
        <v>343384.13075159001</v>
      </c>
      <c r="G547" s="30">
        <v>289858.69</v>
      </c>
      <c r="H547" s="30">
        <v>382758.49</v>
      </c>
      <c r="I547" s="30">
        <v>278294.53000000003</v>
      </c>
      <c r="J547" s="30">
        <v>316666.78000000003</v>
      </c>
      <c r="K547" s="30">
        <v>334914.53000000003</v>
      </c>
      <c r="L547" s="30">
        <v>265125.25</v>
      </c>
      <c r="M547" s="30">
        <v>289633.15999999997</v>
      </c>
      <c r="N547" s="30">
        <v>297713.58</v>
      </c>
      <c r="O547" s="30">
        <v>293375.80126298202</v>
      </c>
      <c r="P547" s="31">
        <f t="shared" si="8"/>
        <v>3674569.9073556354</v>
      </c>
      <c r="R547" s="7"/>
      <c r="S547" s="7"/>
    </row>
    <row r="548" spans="1:19" s="2" customFormat="1">
      <c r="A548" s="14">
        <v>314590</v>
      </c>
      <c r="B548" s="14">
        <v>459</v>
      </c>
      <c r="C548" s="15" t="s">
        <v>332</v>
      </c>
      <c r="D548" s="30">
        <v>3493771.8403840498</v>
      </c>
      <c r="E548" s="30">
        <v>2986246.1888058102</v>
      </c>
      <c r="F548" s="30">
        <v>4098102.0795219098</v>
      </c>
      <c r="G548" s="30">
        <v>3520632.29</v>
      </c>
      <c r="H548" s="30">
        <v>4709649.54</v>
      </c>
      <c r="I548" s="30">
        <v>3385031.29</v>
      </c>
      <c r="J548" s="30">
        <v>3903503.91</v>
      </c>
      <c r="K548" s="30">
        <v>3956425.55</v>
      </c>
      <c r="L548" s="30">
        <v>3266432.83</v>
      </c>
      <c r="M548" s="30">
        <v>3589844.09</v>
      </c>
      <c r="N548" s="30">
        <v>3697675.96</v>
      </c>
      <c r="O548" s="30">
        <v>3644487.60669132</v>
      </c>
      <c r="P548" s="31">
        <f t="shared" si="8"/>
        <v>44251803.175403088</v>
      </c>
      <c r="R548" s="7"/>
      <c r="S548" s="7"/>
    </row>
    <row r="549" spans="1:19" s="2" customFormat="1">
      <c r="A549" s="14">
        <v>314600</v>
      </c>
      <c r="B549" s="14">
        <v>460</v>
      </c>
      <c r="C549" s="15" t="s">
        <v>333</v>
      </c>
      <c r="D549" s="30">
        <v>1115809.0189515599</v>
      </c>
      <c r="E549" s="30">
        <v>973742.73608390102</v>
      </c>
      <c r="F549" s="30">
        <v>1203020.90777265</v>
      </c>
      <c r="G549" s="30">
        <v>1093364.32</v>
      </c>
      <c r="H549" s="30">
        <v>1525237.37</v>
      </c>
      <c r="I549" s="30">
        <v>1109943.67</v>
      </c>
      <c r="J549" s="30">
        <v>1270525.01</v>
      </c>
      <c r="K549" s="30">
        <v>1306935.05</v>
      </c>
      <c r="L549" s="30">
        <v>1063969.33</v>
      </c>
      <c r="M549" s="30">
        <v>1167830.6100000001</v>
      </c>
      <c r="N549" s="30">
        <v>1201569.07</v>
      </c>
      <c r="O549" s="30">
        <v>1184066.7857560499</v>
      </c>
      <c r="P549" s="31">
        <f t="shared" si="8"/>
        <v>14216013.87856416</v>
      </c>
      <c r="R549" s="7"/>
      <c r="S549" s="7"/>
    </row>
    <row r="550" spans="1:19" s="2" customFormat="1">
      <c r="A550" s="14">
        <v>314610</v>
      </c>
      <c r="B550" s="14">
        <v>461</v>
      </c>
      <c r="C550" s="15" t="s">
        <v>334</v>
      </c>
      <c r="D550" s="30">
        <v>9618229.8789807204</v>
      </c>
      <c r="E550" s="30">
        <v>8226717.5566450497</v>
      </c>
      <c r="F550" s="30">
        <v>10208703.7561535</v>
      </c>
      <c r="G550" s="30">
        <v>8374215.7999999998</v>
      </c>
      <c r="H550" s="30">
        <v>11676407.24</v>
      </c>
      <c r="I550" s="30">
        <v>8493168.8800000008</v>
      </c>
      <c r="J550" s="30">
        <v>10852454.289999999</v>
      </c>
      <c r="K550" s="30">
        <v>10715009.25</v>
      </c>
      <c r="L550" s="30">
        <v>9088702.3000000007</v>
      </c>
      <c r="M550" s="30">
        <v>9943212.4000000004</v>
      </c>
      <c r="N550" s="30">
        <v>10224046.689999999</v>
      </c>
      <c r="O550" s="30">
        <v>10075176.878846601</v>
      </c>
      <c r="P550" s="31">
        <f t="shared" si="8"/>
        <v>117496044.92062587</v>
      </c>
      <c r="R550" s="7"/>
      <c r="S550" s="7"/>
    </row>
    <row r="551" spans="1:19" s="2" customFormat="1">
      <c r="A551" s="14">
        <v>314620</v>
      </c>
      <c r="B551" s="14">
        <v>462</v>
      </c>
      <c r="C551" s="15" t="s">
        <v>486</v>
      </c>
      <c r="D551" s="30">
        <v>214394.50170900501</v>
      </c>
      <c r="E551" s="30">
        <v>188104.33202655401</v>
      </c>
      <c r="F551" s="30">
        <v>225322.468615138</v>
      </c>
      <c r="G551" s="30">
        <v>190548.87</v>
      </c>
      <c r="H551" s="30">
        <v>251539.31</v>
      </c>
      <c r="I551" s="30">
        <v>183285.15</v>
      </c>
      <c r="J551" s="30">
        <v>211059.68</v>
      </c>
      <c r="K551" s="30">
        <v>224326.68</v>
      </c>
      <c r="L551" s="30">
        <v>177349.51</v>
      </c>
      <c r="M551" s="30">
        <v>193592.95</v>
      </c>
      <c r="N551" s="30">
        <v>198863.69</v>
      </c>
      <c r="O551" s="30">
        <v>195893.30348869701</v>
      </c>
      <c r="P551" s="31">
        <f t="shared" si="8"/>
        <v>2454280.4458393939</v>
      </c>
      <c r="R551" s="7"/>
      <c r="S551" s="7"/>
    </row>
    <row r="552" spans="1:19" s="2" customFormat="1">
      <c r="A552" s="14">
        <v>314625</v>
      </c>
      <c r="B552" s="14">
        <v>823</v>
      </c>
      <c r="C552" s="15" t="s">
        <v>335</v>
      </c>
      <c r="D552" s="30">
        <v>348923.51266127802</v>
      </c>
      <c r="E552" s="30">
        <v>297621.772285163</v>
      </c>
      <c r="F552" s="30">
        <v>349243.76476704201</v>
      </c>
      <c r="G552" s="30">
        <v>295174</v>
      </c>
      <c r="H552" s="30">
        <v>384972.79</v>
      </c>
      <c r="I552" s="30">
        <v>279481.87</v>
      </c>
      <c r="J552" s="30">
        <v>315892.78000000003</v>
      </c>
      <c r="K552" s="30">
        <v>332261.46000000002</v>
      </c>
      <c r="L552" s="30">
        <v>264514.19</v>
      </c>
      <c r="M552" s="30">
        <v>288304.75</v>
      </c>
      <c r="N552" s="30">
        <v>295789.78000000003</v>
      </c>
      <c r="O552" s="30">
        <v>291157.87996283901</v>
      </c>
      <c r="P552" s="31">
        <f t="shared" si="8"/>
        <v>3743338.5496763224</v>
      </c>
      <c r="R552" s="7"/>
      <c r="S552" s="7"/>
    </row>
    <row r="553" spans="1:19" s="2" customFormat="1">
      <c r="A553" s="14">
        <v>314630</v>
      </c>
      <c r="B553" s="14">
        <v>463</v>
      </c>
      <c r="C553" s="15" t="s">
        <v>752</v>
      </c>
      <c r="D553" s="30">
        <v>412618.16029329097</v>
      </c>
      <c r="E553" s="30">
        <v>363356.71398974198</v>
      </c>
      <c r="F553" s="30">
        <v>437600.54005818401</v>
      </c>
      <c r="G553" s="30">
        <v>369157.36</v>
      </c>
      <c r="H553" s="30">
        <v>490603.66</v>
      </c>
      <c r="I553" s="30">
        <v>357063.93</v>
      </c>
      <c r="J553" s="30">
        <v>404437.21</v>
      </c>
      <c r="K553" s="30">
        <v>425835.06</v>
      </c>
      <c r="L553" s="30">
        <v>338296.68</v>
      </c>
      <c r="M553" s="30">
        <v>369433.76</v>
      </c>
      <c r="N553" s="30">
        <v>379614.92</v>
      </c>
      <c r="O553" s="30">
        <v>374019.98945505702</v>
      </c>
      <c r="P553" s="31">
        <f t="shared" si="8"/>
        <v>4722037.9837962743</v>
      </c>
      <c r="R553" s="7"/>
      <c r="S553" s="7"/>
    </row>
    <row r="554" spans="1:19" s="2" customFormat="1">
      <c r="A554" s="14">
        <v>314640</v>
      </c>
      <c r="B554" s="14">
        <v>464</v>
      </c>
      <c r="C554" s="15" t="s">
        <v>336</v>
      </c>
      <c r="D554" s="30">
        <v>257089.66567368299</v>
      </c>
      <c r="E554" s="30">
        <v>228176.33630037701</v>
      </c>
      <c r="F554" s="30">
        <v>272891.41040463903</v>
      </c>
      <c r="G554" s="30">
        <v>228624.04</v>
      </c>
      <c r="H554" s="30">
        <v>305785.55</v>
      </c>
      <c r="I554" s="30">
        <v>221858.9</v>
      </c>
      <c r="J554" s="30">
        <v>256791.8</v>
      </c>
      <c r="K554" s="30">
        <v>265633.83</v>
      </c>
      <c r="L554" s="30">
        <v>215302.49</v>
      </c>
      <c r="M554" s="30">
        <v>235206.42</v>
      </c>
      <c r="N554" s="30">
        <v>241771.89</v>
      </c>
      <c r="O554" s="30">
        <v>238249.17909219</v>
      </c>
      <c r="P554" s="31">
        <f t="shared" si="8"/>
        <v>2967381.5114708887</v>
      </c>
      <c r="R554" s="7"/>
      <c r="S554" s="7"/>
    </row>
    <row r="555" spans="1:19" s="2" customFormat="1">
      <c r="A555" s="14">
        <v>314650</v>
      </c>
      <c r="B555" s="14">
        <v>465</v>
      </c>
      <c r="C555" s="15" t="s">
        <v>337</v>
      </c>
      <c r="D555" s="30">
        <v>1104037.00558429</v>
      </c>
      <c r="E555" s="30">
        <v>945748.06009491603</v>
      </c>
      <c r="F555" s="30">
        <v>1323954.6291700299</v>
      </c>
      <c r="G555" s="30">
        <v>1120392.31</v>
      </c>
      <c r="H555" s="30">
        <v>1499008.61</v>
      </c>
      <c r="I555" s="30">
        <v>1087703.49</v>
      </c>
      <c r="J555" s="30">
        <v>1247613.27</v>
      </c>
      <c r="K555" s="30">
        <v>1260752.02</v>
      </c>
      <c r="L555" s="30">
        <v>1045072.85</v>
      </c>
      <c r="M555" s="30">
        <v>1147207.06</v>
      </c>
      <c r="N555" s="30">
        <v>1180398.1399999999</v>
      </c>
      <c r="O555" s="30">
        <v>1163208.6611519</v>
      </c>
      <c r="P555" s="31">
        <f t="shared" si="8"/>
        <v>14125096.106001139</v>
      </c>
      <c r="R555" s="7"/>
      <c r="S555" s="7"/>
    </row>
    <row r="556" spans="1:19" s="2" customFormat="1">
      <c r="A556" s="14">
        <v>314655</v>
      </c>
      <c r="B556" s="14">
        <v>824</v>
      </c>
      <c r="C556" s="15" t="s">
        <v>338</v>
      </c>
      <c r="D556" s="30">
        <v>299732.83478085202</v>
      </c>
      <c r="E556" s="30">
        <v>264472.04458704701</v>
      </c>
      <c r="F556" s="30">
        <v>319287.36428481998</v>
      </c>
      <c r="G556" s="30">
        <v>270693.21000000002</v>
      </c>
      <c r="H556" s="30">
        <v>357566.7</v>
      </c>
      <c r="I556" s="30">
        <v>261037.55</v>
      </c>
      <c r="J556" s="30">
        <v>290186.28999999998</v>
      </c>
      <c r="K556" s="30">
        <v>305631.18</v>
      </c>
      <c r="L556" s="30">
        <v>241715.28</v>
      </c>
      <c r="M556" s="30">
        <v>263908.67</v>
      </c>
      <c r="N556" s="30">
        <v>271192.15000000002</v>
      </c>
      <c r="O556" s="30">
        <v>267204.42380098102</v>
      </c>
      <c r="P556" s="31">
        <f t="shared" si="8"/>
        <v>3412627.6974537</v>
      </c>
      <c r="R556" s="7"/>
      <c r="S556" s="7"/>
    </row>
    <row r="557" spans="1:19" s="2" customFormat="1">
      <c r="A557" s="14">
        <v>314660</v>
      </c>
      <c r="B557" s="14">
        <v>466</v>
      </c>
      <c r="C557" s="15" t="s">
        <v>339</v>
      </c>
      <c r="D557" s="30">
        <v>171963.079495388</v>
      </c>
      <c r="E557" s="30">
        <v>153475.056376625</v>
      </c>
      <c r="F557" s="30">
        <v>186223.18536298801</v>
      </c>
      <c r="G557" s="30">
        <v>158479.99</v>
      </c>
      <c r="H557" s="30">
        <v>211131.67</v>
      </c>
      <c r="I557" s="30">
        <v>154357.12</v>
      </c>
      <c r="J557" s="30">
        <v>176099.8</v>
      </c>
      <c r="K557" s="30">
        <v>186664.17</v>
      </c>
      <c r="L557" s="30">
        <v>147585.4</v>
      </c>
      <c r="M557" s="30">
        <v>152691.15</v>
      </c>
      <c r="N557" s="30">
        <v>155212.49</v>
      </c>
      <c r="O557" s="30">
        <v>152949.972854697</v>
      </c>
      <c r="P557" s="31">
        <f t="shared" si="8"/>
        <v>2006833.0840896976</v>
      </c>
      <c r="R557" s="7"/>
      <c r="S557" s="7"/>
    </row>
    <row r="558" spans="1:19" s="2" customFormat="1">
      <c r="A558" s="14">
        <v>314670</v>
      </c>
      <c r="B558" s="14">
        <v>467</v>
      </c>
      <c r="C558" s="15" t="s">
        <v>340</v>
      </c>
      <c r="D558" s="30">
        <v>269278.25513132801</v>
      </c>
      <c r="E558" s="30">
        <v>236076.88764202001</v>
      </c>
      <c r="F558" s="30">
        <v>284736.46680823102</v>
      </c>
      <c r="G558" s="30">
        <v>240460.69</v>
      </c>
      <c r="H558" s="30">
        <v>321884.19</v>
      </c>
      <c r="I558" s="30">
        <v>234649.23</v>
      </c>
      <c r="J558" s="30">
        <v>267236.78000000003</v>
      </c>
      <c r="K558" s="30">
        <v>281012.58</v>
      </c>
      <c r="L558" s="30">
        <v>223815.71</v>
      </c>
      <c r="M558" s="30">
        <v>249885</v>
      </c>
      <c r="N558" s="30">
        <v>257926.89</v>
      </c>
      <c r="O558" s="30">
        <v>254133.47016319199</v>
      </c>
      <c r="P558" s="31">
        <f t="shared" si="8"/>
        <v>3121096.149744771</v>
      </c>
      <c r="R558" s="7"/>
      <c r="S558" s="7"/>
    </row>
    <row r="559" spans="1:19" s="2" customFormat="1">
      <c r="A559" s="14">
        <v>314675</v>
      </c>
      <c r="B559" s="14">
        <v>750</v>
      </c>
      <c r="C559" s="15" t="s">
        <v>753</v>
      </c>
      <c r="D559" s="30">
        <v>232714.81767329399</v>
      </c>
      <c r="E559" s="30">
        <v>204985.97961380301</v>
      </c>
      <c r="F559" s="30">
        <v>247994.360020077</v>
      </c>
      <c r="G559" s="30">
        <v>210255.41</v>
      </c>
      <c r="H559" s="30">
        <v>278045.34000000003</v>
      </c>
      <c r="I559" s="30">
        <v>202638.65</v>
      </c>
      <c r="J559" s="30">
        <v>231316.31</v>
      </c>
      <c r="K559" s="30">
        <v>245164.95</v>
      </c>
      <c r="L559" s="30">
        <v>193859.95</v>
      </c>
      <c r="M559" s="30">
        <v>211751.42</v>
      </c>
      <c r="N559" s="30">
        <v>217631.86</v>
      </c>
      <c r="O559" s="30">
        <v>214447.22119115299</v>
      </c>
      <c r="P559" s="31">
        <f t="shared" si="8"/>
        <v>2690806.2684983267</v>
      </c>
      <c r="R559" s="7"/>
      <c r="S559" s="7"/>
    </row>
    <row r="560" spans="1:19" s="2" customFormat="1">
      <c r="A560" s="14">
        <v>314690</v>
      </c>
      <c r="B560" s="14">
        <v>469</v>
      </c>
      <c r="C560" s="15" t="s">
        <v>341</v>
      </c>
      <c r="D560" s="30">
        <v>784514.79239563504</v>
      </c>
      <c r="E560" s="30">
        <v>696215.29579681996</v>
      </c>
      <c r="F560" s="30">
        <v>842912.877617819</v>
      </c>
      <c r="G560" s="30">
        <v>720228.45</v>
      </c>
      <c r="H560" s="30">
        <v>952657.44</v>
      </c>
      <c r="I560" s="30">
        <v>688304.7</v>
      </c>
      <c r="J560" s="30">
        <v>784364.23</v>
      </c>
      <c r="K560" s="30">
        <v>813113.12</v>
      </c>
      <c r="L560" s="30">
        <v>656698.4</v>
      </c>
      <c r="M560" s="30">
        <v>722519.97</v>
      </c>
      <c r="N560" s="30">
        <v>743478.79</v>
      </c>
      <c r="O560" s="30">
        <v>732452.76833200105</v>
      </c>
      <c r="P560" s="31">
        <f t="shared" si="8"/>
        <v>9137460.8341422752</v>
      </c>
      <c r="R560" s="7"/>
      <c r="S560" s="7"/>
    </row>
    <row r="561" spans="1:19" s="2" customFormat="1">
      <c r="A561" s="14">
        <v>314700</v>
      </c>
      <c r="B561" s="14">
        <v>470</v>
      </c>
      <c r="C561" s="15" t="s">
        <v>342</v>
      </c>
      <c r="D561" s="30">
        <v>13058766.3683879</v>
      </c>
      <c r="E561" s="30">
        <v>11698373.6242203</v>
      </c>
      <c r="F561" s="30">
        <v>14043316.559700301</v>
      </c>
      <c r="G561" s="30">
        <v>11786286.35</v>
      </c>
      <c r="H561" s="30">
        <v>15780102.74</v>
      </c>
      <c r="I561" s="30">
        <v>11333312.199999999</v>
      </c>
      <c r="J561" s="30">
        <v>13117130.460000001</v>
      </c>
      <c r="K561" s="30">
        <v>13543807.689999999</v>
      </c>
      <c r="L561" s="30">
        <v>10984476.9</v>
      </c>
      <c r="M561" s="30">
        <v>12005853.789999999</v>
      </c>
      <c r="N561" s="30">
        <v>12342694.17</v>
      </c>
      <c r="O561" s="30">
        <v>12162974.4468458</v>
      </c>
      <c r="P561" s="31">
        <f t="shared" si="8"/>
        <v>151857095.29915428</v>
      </c>
      <c r="R561" s="7"/>
      <c r="S561" s="7"/>
    </row>
    <row r="562" spans="1:19" s="2" customFormat="1">
      <c r="A562" s="14">
        <v>314710</v>
      </c>
      <c r="B562" s="14">
        <v>471</v>
      </c>
      <c r="C562" s="15" t="s">
        <v>754</v>
      </c>
      <c r="D562" s="30">
        <v>4859270.3858224498</v>
      </c>
      <c r="E562" s="30">
        <v>4253129.2723814696</v>
      </c>
      <c r="F562" s="30">
        <v>5124972.1038533105</v>
      </c>
      <c r="G562" s="30">
        <v>4308905.26</v>
      </c>
      <c r="H562" s="30">
        <v>5764139.29</v>
      </c>
      <c r="I562" s="30">
        <v>4186066.66</v>
      </c>
      <c r="J562" s="30">
        <v>4795692.37</v>
      </c>
      <c r="K562" s="30">
        <v>4926268.53</v>
      </c>
      <c r="L562" s="30">
        <v>4016218.82</v>
      </c>
      <c r="M562" s="30">
        <v>4398536.32</v>
      </c>
      <c r="N562" s="30">
        <v>4525196.76</v>
      </c>
      <c r="O562" s="30">
        <v>4459323.3636359302</v>
      </c>
      <c r="P562" s="31">
        <f t="shared" si="8"/>
        <v>55617719.135693155</v>
      </c>
      <c r="R562" s="7"/>
      <c r="S562" s="7"/>
    </row>
    <row r="563" spans="1:19" s="2" customFormat="1">
      <c r="A563" s="14">
        <v>314720</v>
      </c>
      <c r="B563" s="14">
        <v>472</v>
      </c>
      <c r="C563" s="15" t="s">
        <v>755</v>
      </c>
      <c r="D563" s="30">
        <v>1071634.0782397001</v>
      </c>
      <c r="E563" s="30">
        <v>950266.05928423197</v>
      </c>
      <c r="F563" s="30">
        <v>1151370.67559192</v>
      </c>
      <c r="G563" s="30">
        <v>975978.4</v>
      </c>
      <c r="H563" s="30">
        <v>1303174.28</v>
      </c>
      <c r="I563" s="30">
        <v>942398.05</v>
      </c>
      <c r="J563" s="30">
        <v>1077432.69</v>
      </c>
      <c r="K563" s="30">
        <v>1118250.75</v>
      </c>
      <c r="L563" s="30">
        <v>902135.29</v>
      </c>
      <c r="M563" s="30">
        <v>998072.52</v>
      </c>
      <c r="N563" s="30">
        <v>1028506.15</v>
      </c>
      <c r="O563" s="30">
        <v>1013524.58660033</v>
      </c>
      <c r="P563" s="31">
        <f t="shared" si="8"/>
        <v>12532743.529716181</v>
      </c>
      <c r="R563" s="7"/>
      <c r="S563" s="7"/>
    </row>
    <row r="564" spans="1:19" s="2" customFormat="1">
      <c r="A564" s="14">
        <v>314730</v>
      </c>
      <c r="B564" s="14">
        <v>473</v>
      </c>
      <c r="C564" s="15" t="s">
        <v>756</v>
      </c>
      <c r="D564" s="30">
        <v>687477.21880394302</v>
      </c>
      <c r="E564" s="30">
        <v>567751.815543651</v>
      </c>
      <c r="F564" s="30">
        <v>707805.81900689902</v>
      </c>
      <c r="G564" s="30">
        <v>657452.31000000006</v>
      </c>
      <c r="H564" s="30">
        <v>919639.11</v>
      </c>
      <c r="I564" s="30">
        <v>669296.03</v>
      </c>
      <c r="J564" s="30">
        <v>763695.13</v>
      </c>
      <c r="K564" s="30">
        <v>776782.02</v>
      </c>
      <c r="L564" s="30">
        <v>640962.61</v>
      </c>
      <c r="M564" s="30">
        <v>705660.86</v>
      </c>
      <c r="N564" s="30">
        <v>726475.89</v>
      </c>
      <c r="O564" s="30">
        <v>715884.70497010497</v>
      </c>
      <c r="P564" s="31">
        <f t="shared" si="8"/>
        <v>8538883.5183245987</v>
      </c>
      <c r="R564" s="7"/>
      <c r="S564" s="7"/>
    </row>
    <row r="565" spans="1:19" s="2" customFormat="1">
      <c r="A565" s="14">
        <v>314740</v>
      </c>
      <c r="B565" s="14">
        <v>474</v>
      </c>
      <c r="C565" s="15" t="s">
        <v>343</v>
      </c>
      <c r="D565" s="30">
        <v>1079688.33104169</v>
      </c>
      <c r="E565" s="30">
        <v>941756.834120268</v>
      </c>
      <c r="F565" s="30">
        <v>1117211.11881104</v>
      </c>
      <c r="G565" s="30">
        <v>939098.8</v>
      </c>
      <c r="H565" s="30">
        <v>1240394.24</v>
      </c>
      <c r="I565" s="30">
        <v>901497.86</v>
      </c>
      <c r="J565" s="30">
        <v>1025607.44</v>
      </c>
      <c r="K565" s="30">
        <v>1053996.74</v>
      </c>
      <c r="L565" s="30">
        <v>858562.13</v>
      </c>
      <c r="M565" s="30">
        <v>936886.5</v>
      </c>
      <c r="N565" s="30">
        <v>962168.33</v>
      </c>
      <c r="O565" s="30">
        <v>947637.30177958601</v>
      </c>
      <c r="P565" s="31">
        <f t="shared" si="8"/>
        <v>12004505.625752587</v>
      </c>
      <c r="R565" s="7"/>
      <c r="S565" s="7"/>
    </row>
    <row r="566" spans="1:19" s="2" customFormat="1">
      <c r="A566" s="14">
        <v>314750</v>
      </c>
      <c r="B566" s="14">
        <v>475</v>
      </c>
      <c r="C566" s="15" t="s">
        <v>757</v>
      </c>
      <c r="D566" s="30">
        <v>158846.28658669599</v>
      </c>
      <c r="E566" s="30">
        <v>139729.78761028501</v>
      </c>
      <c r="F566" s="30">
        <v>168844.079378266</v>
      </c>
      <c r="G566" s="30">
        <v>143071.63</v>
      </c>
      <c r="H566" s="30">
        <v>190686.64</v>
      </c>
      <c r="I566" s="30">
        <v>139405.14000000001</v>
      </c>
      <c r="J566" s="30">
        <v>158755.95000000001</v>
      </c>
      <c r="K566" s="30">
        <v>168403.58</v>
      </c>
      <c r="L566" s="30">
        <v>133007.03</v>
      </c>
      <c r="M566" s="30">
        <v>145277.32999999999</v>
      </c>
      <c r="N566" s="30">
        <v>149311.32</v>
      </c>
      <c r="O566" s="30">
        <v>147122.84170644201</v>
      </c>
      <c r="P566" s="31">
        <f t="shared" si="8"/>
        <v>1842461.6152816892</v>
      </c>
      <c r="R566" s="7"/>
      <c r="S566" s="7"/>
    </row>
    <row r="567" spans="1:19" s="2" customFormat="1">
      <c r="A567" s="14">
        <v>314760</v>
      </c>
      <c r="B567" s="14">
        <v>476</v>
      </c>
      <c r="C567" s="15" t="s">
        <v>344</v>
      </c>
      <c r="D567" s="30">
        <v>693116.542373601</v>
      </c>
      <c r="E567" s="30">
        <v>613286.49180169497</v>
      </c>
      <c r="F567" s="30">
        <v>728374.85483457299</v>
      </c>
      <c r="G567" s="30">
        <v>609045.06999999995</v>
      </c>
      <c r="H567" s="30">
        <v>814752.52</v>
      </c>
      <c r="I567" s="30">
        <v>588414.15</v>
      </c>
      <c r="J567" s="30">
        <v>674338.87</v>
      </c>
      <c r="K567" s="30">
        <v>701061.66</v>
      </c>
      <c r="L567" s="30">
        <v>563934.01</v>
      </c>
      <c r="M567" s="30">
        <v>627786.37</v>
      </c>
      <c r="N567" s="30">
        <v>646422.6</v>
      </c>
      <c r="O567" s="30">
        <v>637005.90155083395</v>
      </c>
      <c r="P567" s="31">
        <f t="shared" si="8"/>
        <v>7897539.0405607019</v>
      </c>
      <c r="R567" s="7"/>
      <c r="S567" s="7"/>
    </row>
    <row r="568" spans="1:19" s="2" customFormat="1">
      <c r="A568" s="14">
        <v>314770</v>
      </c>
      <c r="B568" s="14">
        <v>477</v>
      </c>
      <c r="C568" s="15" t="s">
        <v>345</v>
      </c>
      <c r="D568" s="30">
        <v>706953.53858400101</v>
      </c>
      <c r="E568" s="30">
        <v>634452.971715288</v>
      </c>
      <c r="F568" s="30">
        <v>764200.28231860604</v>
      </c>
      <c r="G568" s="30">
        <v>642196.28</v>
      </c>
      <c r="H568" s="30">
        <v>857278.61</v>
      </c>
      <c r="I568" s="30">
        <v>623852.52</v>
      </c>
      <c r="J568" s="30">
        <v>714133.34</v>
      </c>
      <c r="K568" s="30">
        <v>745919.64</v>
      </c>
      <c r="L568" s="30">
        <v>598109.31999999995</v>
      </c>
      <c r="M568" s="30">
        <v>658899.91</v>
      </c>
      <c r="N568" s="30">
        <v>678422.7</v>
      </c>
      <c r="O568" s="30">
        <v>668541.61202676001</v>
      </c>
      <c r="P568" s="31">
        <f t="shared" si="8"/>
        <v>8292960.7246446554</v>
      </c>
      <c r="R568" s="7"/>
      <c r="S568" s="7"/>
    </row>
    <row r="569" spans="1:19" s="2" customFormat="1">
      <c r="A569" s="14">
        <v>314780</v>
      </c>
      <c r="B569" s="14">
        <v>478</v>
      </c>
      <c r="C569" s="15" t="s">
        <v>758</v>
      </c>
      <c r="D569" s="30">
        <v>192419.220845031</v>
      </c>
      <c r="E569" s="30">
        <v>170054.13199248401</v>
      </c>
      <c r="F569" s="30">
        <v>205804.28758154699</v>
      </c>
      <c r="G569" s="30">
        <v>174203.78</v>
      </c>
      <c r="H569" s="30">
        <v>233113.51</v>
      </c>
      <c r="I569" s="30">
        <v>170226.1</v>
      </c>
      <c r="J569" s="30">
        <v>194968.28</v>
      </c>
      <c r="K569" s="30">
        <v>206449.59</v>
      </c>
      <c r="L569" s="30">
        <v>163520.95999999999</v>
      </c>
      <c r="M569" s="30">
        <v>170093.64</v>
      </c>
      <c r="N569" s="30">
        <v>173095.95</v>
      </c>
      <c r="O569" s="30">
        <v>170573.70490729</v>
      </c>
      <c r="P569" s="31">
        <f t="shared" si="8"/>
        <v>2224523.155326352</v>
      </c>
      <c r="R569" s="7"/>
      <c r="S569" s="7"/>
    </row>
    <row r="570" spans="1:19" s="2" customFormat="1">
      <c r="A570" s="14">
        <v>314790</v>
      </c>
      <c r="B570" s="14">
        <v>479</v>
      </c>
      <c r="C570" s="15" t="s">
        <v>346</v>
      </c>
      <c r="D570" s="30">
        <v>4139389.8580673798</v>
      </c>
      <c r="E570" s="30">
        <v>3581160.9416948599</v>
      </c>
      <c r="F570" s="30">
        <v>4364539.31209765</v>
      </c>
      <c r="G570" s="30">
        <v>3745645.29</v>
      </c>
      <c r="H570" s="30">
        <v>4973017.62</v>
      </c>
      <c r="I570" s="30">
        <v>3588623.62</v>
      </c>
      <c r="J570" s="30">
        <v>4093206.87</v>
      </c>
      <c r="K570" s="30">
        <v>4220524.33</v>
      </c>
      <c r="L570" s="30">
        <v>3426756.72</v>
      </c>
      <c r="M570" s="30">
        <v>3748267.76</v>
      </c>
      <c r="N570" s="30">
        <v>3853226.97</v>
      </c>
      <c r="O570" s="30">
        <v>3796613.5647746399</v>
      </c>
      <c r="P570" s="31">
        <f t="shared" si="8"/>
        <v>47530972.856634527</v>
      </c>
      <c r="R570" s="7"/>
      <c r="S570" s="7"/>
    </row>
    <row r="571" spans="1:19" s="2" customFormat="1">
      <c r="A571" s="14">
        <v>314795</v>
      </c>
      <c r="B571" s="14">
        <v>825</v>
      </c>
      <c r="C571" s="15" t="s">
        <v>347</v>
      </c>
      <c r="D571" s="30">
        <v>229364.73487620201</v>
      </c>
      <c r="E571" s="30">
        <v>201505.14835568701</v>
      </c>
      <c r="F571" s="30">
        <v>242807.76435430199</v>
      </c>
      <c r="G571" s="30">
        <v>205585.61</v>
      </c>
      <c r="H571" s="30">
        <v>271286.56</v>
      </c>
      <c r="I571" s="30">
        <v>197815.19</v>
      </c>
      <c r="J571" s="30">
        <v>227088.83</v>
      </c>
      <c r="K571" s="30">
        <v>240926.67</v>
      </c>
      <c r="L571" s="30">
        <v>190639.2</v>
      </c>
      <c r="M571" s="30">
        <v>208181.69</v>
      </c>
      <c r="N571" s="30">
        <v>213918.96</v>
      </c>
      <c r="O571" s="30">
        <v>210763.015806215</v>
      </c>
      <c r="P571" s="31">
        <f t="shared" si="8"/>
        <v>2639883.3733924059</v>
      </c>
      <c r="R571" s="7"/>
      <c r="S571" s="7"/>
    </row>
    <row r="572" spans="1:19" s="2" customFormat="1">
      <c r="A572" s="14">
        <v>314800</v>
      </c>
      <c r="B572" s="14">
        <v>480</v>
      </c>
      <c r="C572" s="15" t="s">
        <v>487</v>
      </c>
      <c r="D572" s="30">
        <v>7194486.0117068496</v>
      </c>
      <c r="E572" s="30">
        <v>6931219.6592011303</v>
      </c>
      <c r="F572" s="30">
        <v>8303074.2693859404</v>
      </c>
      <c r="G572" s="30">
        <v>6949784.4900000002</v>
      </c>
      <c r="H572" s="30">
        <v>9309545.4900000002</v>
      </c>
      <c r="I572" s="30">
        <v>6695687.9299999997</v>
      </c>
      <c r="J572" s="30">
        <v>7762092.04</v>
      </c>
      <c r="K572" s="30">
        <v>7979872.2999999998</v>
      </c>
      <c r="L572" s="30">
        <v>6501033.5899999999</v>
      </c>
      <c r="M572" s="30">
        <v>7102129.5599999996</v>
      </c>
      <c r="N572" s="30">
        <v>7300521.4500000002</v>
      </c>
      <c r="O572" s="30">
        <v>7194179.9828489805</v>
      </c>
      <c r="P572" s="31">
        <f t="shared" si="8"/>
        <v>89223626.773142904</v>
      </c>
      <c r="R572" s="7"/>
      <c r="S572" s="7"/>
    </row>
    <row r="573" spans="1:19" s="2" customFormat="1">
      <c r="A573" s="14">
        <v>314810</v>
      </c>
      <c r="B573" s="14">
        <v>481</v>
      </c>
      <c r="C573" s="15" t="s">
        <v>759</v>
      </c>
      <c r="D573" s="30">
        <v>5375117.95589233</v>
      </c>
      <c r="E573" s="30">
        <v>4656915.8963192198</v>
      </c>
      <c r="F573" s="30">
        <v>5768550.9498826303</v>
      </c>
      <c r="G573" s="30">
        <v>4727209.76</v>
      </c>
      <c r="H573" s="30">
        <v>7085252.5499999998</v>
      </c>
      <c r="I573" s="30">
        <v>5308309.5</v>
      </c>
      <c r="J573" s="30">
        <v>6082818.5300000003</v>
      </c>
      <c r="K573" s="30">
        <v>6213475.7400000002</v>
      </c>
      <c r="L573" s="30">
        <v>5093967.26</v>
      </c>
      <c r="M573" s="30">
        <v>5565013.1900000004</v>
      </c>
      <c r="N573" s="30">
        <v>5720540.6799999997</v>
      </c>
      <c r="O573" s="30">
        <v>5637227.6513934201</v>
      </c>
      <c r="P573" s="31">
        <f t="shared" si="8"/>
        <v>67234399.663487598</v>
      </c>
      <c r="R573" s="7"/>
      <c r="S573" s="7"/>
    </row>
    <row r="574" spans="1:19" s="2" customFormat="1">
      <c r="A574" s="14">
        <v>314820</v>
      </c>
      <c r="B574" s="14">
        <v>482</v>
      </c>
      <c r="C574" s="15" t="s">
        <v>760</v>
      </c>
      <c r="D574" s="30">
        <v>270949.94989438303</v>
      </c>
      <c r="E574" s="30">
        <v>235489.27116600101</v>
      </c>
      <c r="F574" s="30">
        <v>284843.66674159601</v>
      </c>
      <c r="G574" s="30">
        <v>240339.31</v>
      </c>
      <c r="H574" s="30">
        <v>320945.55</v>
      </c>
      <c r="I574" s="30">
        <v>233515.51999999999</v>
      </c>
      <c r="J574" s="30">
        <v>265314.5</v>
      </c>
      <c r="K574" s="30">
        <v>276956.59000000003</v>
      </c>
      <c r="L574" s="30">
        <v>222007.69</v>
      </c>
      <c r="M574" s="30">
        <v>233988.3</v>
      </c>
      <c r="N574" s="30">
        <v>238768.68</v>
      </c>
      <c r="O574" s="30">
        <v>235289.676401565</v>
      </c>
      <c r="P574" s="31">
        <f t="shared" si="8"/>
        <v>3058408.7042035451</v>
      </c>
      <c r="R574" s="7"/>
      <c r="S574" s="7"/>
    </row>
    <row r="575" spans="1:19" s="2" customFormat="1">
      <c r="A575" s="14">
        <v>314830</v>
      </c>
      <c r="B575" s="14">
        <v>483</v>
      </c>
      <c r="C575" s="15" t="s">
        <v>761</v>
      </c>
      <c r="D575" s="30">
        <v>357365.68104464503</v>
      </c>
      <c r="E575" s="30">
        <v>320556.99294076802</v>
      </c>
      <c r="F575" s="30">
        <v>361618.55271536502</v>
      </c>
      <c r="G575" s="30">
        <v>296851.02</v>
      </c>
      <c r="H575" s="30">
        <v>395958.77</v>
      </c>
      <c r="I575" s="30">
        <v>286895.52</v>
      </c>
      <c r="J575" s="30">
        <v>328583.75</v>
      </c>
      <c r="K575" s="30">
        <v>344124.27</v>
      </c>
      <c r="L575" s="30">
        <v>274829.03000000003</v>
      </c>
      <c r="M575" s="30">
        <v>291982.38</v>
      </c>
      <c r="N575" s="30">
        <v>298461.15000000002</v>
      </c>
      <c r="O575" s="30">
        <v>294063.237550391</v>
      </c>
      <c r="P575" s="31">
        <f t="shared" si="8"/>
        <v>3851290.3542511691</v>
      </c>
      <c r="R575" s="7"/>
      <c r="S575" s="7"/>
    </row>
    <row r="576" spans="1:19" s="2" customFormat="1">
      <c r="A576" s="14">
        <v>314840</v>
      </c>
      <c r="B576" s="14">
        <v>484</v>
      </c>
      <c r="C576" s="15" t="s">
        <v>348</v>
      </c>
      <c r="D576" s="30">
        <v>236074.96561941301</v>
      </c>
      <c r="E576" s="30">
        <v>208532.901613542</v>
      </c>
      <c r="F576" s="30">
        <v>251379.64024363301</v>
      </c>
      <c r="G576" s="30">
        <v>211614.29</v>
      </c>
      <c r="H576" s="30">
        <v>281802.49</v>
      </c>
      <c r="I576" s="30">
        <v>205419.89</v>
      </c>
      <c r="J576" s="30">
        <v>231114.58</v>
      </c>
      <c r="K576" s="30">
        <v>244026</v>
      </c>
      <c r="L576" s="30">
        <v>193026.82</v>
      </c>
      <c r="M576" s="30">
        <v>210792.87</v>
      </c>
      <c r="N576" s="30">
        <v>216600.66</v>
      </c>
      <c r="O576" s="30">
        <v>213452.91423022599</v>
      </c>
      <c r="P576" s="31">
        <f t="shared" si="8"/>
        <v>2703838.0217068144</v>
      </c>
      <c r="R576" s="7"/>
      <c r="S576" s="7"/>
    </row>
    <row r="577" spans="1:19" s="2" customFormat="1">
      <c r="A577" s="14">
        <v>314850</v>
      </c>
      <c r="B577" s="14">
        <v>485</v>
      </c>
      <c r="C577" s="15" t="s">
        <v>762</v>
      </c>
      <c r="D577" s="30">
        <v>279701.30374117597</v>
      </c>
      <c r="E577" s="30">
        <v>249418.83866933599</v>
      </c>
      <c r="F577" s="30">
        <v>300245.68813577702</v>
      </c>
      <c r="G577" s="30">
        <v>253584.94</v>
      </c>
      <c r="H577" s="30">
        <v>336929.65</v>
      </c>
      <c r="I577" s="30">
        <v>245210.81</v>
      </c>
      <c r="J577" s="30">
        <v>279931.02</v>
      </c>
      <c r="K577" s="30">
        <v>293368.59999999998</v>
      </c>
      <c r="L577" s="30">
        <v>234600.26</v>
      </c>
      <c r="M577" s="30">
        <v>256183.16</v>
      </c>
      <c r="N577" s="30">
        <v>263238.59999999998</v>
      </c>
      <c r="O577" s="30">
        <v>259353.66254133201</v>
      </c>
      <c r="P577" s="31">
        <f t="shared" si="8"/>
        <v>3251766.5330876214</v>
      </c>
      <c r="R577" s="7"/>
      <c r="S577" s="7"/>
    </row>
    <row r="578" spans="1:19" s="2" customFormat="1">
      <c r="A578" s="14">
        <v>314860</v>
      </c>
      <c r="B578" s="14">
        <v>486</v>
      </c>
      <c r="C578" s="15" t="s">
        <v>763</v>
      </c>
      <c r="D578" s="30">
        <v>538629.81809185597</v>
      </c>
      <c r="E578" s="30">
        <v>472888.737555006</v>
      </c>
      <c r="F578" s="30">
        <v>567233.13362754998</v>
      </c>
      <c r="G578" s="30">
        <v>477966.28</v>
      </c>
      <c r="H578" s="30">
        <v>636892.93000000005</v>
      </c>
      <c r="I578" s="30">
        <v>462391.36</v>
      </c>
      <c r="J578" s="30">
        <v>526665.86</v>
      </c>
      <c r="K578" s="30">
        <v>548869.18000000005</v>
      </c>
      <c r="L578" s="30">
        <v>441059.52</v>
      </c>
      <c r="M578" s="30">
        <v>481546.36</v>
      </c>
      <c r="N578" s="30">
        <v>494718.7</v>
      </c>
      <c r="O578" s="30">
        <v>487392.075796986</v>
      </c>
      <c r="P578" s="31">
        <f t="shared" si="8"/>
        <v>6136253.955071399</v>
      </c>
      <c r="R578" s="7"/>
      <c r="S578" s="7"/>
    </row>
    <row r="579" spans="1:19" s="2" customFormat="1">
      <c r="A579" s="14">
        <v>314870</v>
      </c>
      <c r="B579" s="14">
        <v>487</v>
      </c>
      <c r="C579" s="15" t="s">
        <v>349</v>
      </c>
      <c r="D579" s="30">
        <v>661095.43725496903</v>
      </c>
      <c r="E579" s="30">
        <v>576906.09260545298</v>
      </c>
      <c r="F579" s="30">
        <v>697129.47604586196</v>
      </c>
      <c r="G579" s="30">
        <v>587815.37</v>
      </c>
      <c r="H579" s="30">
        <v>788824.85</v>
      </c>
      <c r="I579" s="30">
        <v>572450.74</v>
      </c>
      <c r="J579" s="30">
        <v>653211.32999999996</v>
      </c>
      <c r="K579" s="30">
        <v>680386.77</v>
      </c>
      <c r="L579" s="30">
        <v>546947.63</v>
      </c>
      <c r="M579" s="30">
        <v>602985.24</v>
      </c>
      <c r="N579" s="30">
        <v>620908.6</v>
      </c>
      <c r="O579" s="30">
        <v>611858.24213454896</v>
      </c>
      <c r="P579" s="31">
        <f t="shared" si="8"/>
        <v>7600519.7780408328</v>
      </c>
      <c r="R579" s="7"/>
      <c r="S579" s="7"/>
    </row>
    <row r="580" spans="1:19" s="2" customFormat="1">
      <c r="A580" s="14">
        <v>314875</v>
      </c>
      <c r="B580" s="14">
        <v>826</v>
      </c>
      <c r="C580" s="15" t="s">
        <v>350</v>
      </c>
      <c r="D580" s="30">
        <v>228148.33284412199</v>
      </c>
      <c r="E580" s="30">
        <v>195159.874483539</v>
      </c>
      <c r="F580" s="30">
        <v>265860.542958448</v>
      </c>
      <c r="G580" s="30">
        <v>233798.18</v>
      </c>
      <c r="H580" s="30">
        <v>309303.65999999997</v>
      </c>
      <c r="I580" s="30">
        <v>225293.55</v>
      </c>
      <c r="J580" s="30">
        <v>257451.94</v>
      </c>
      <c r="K580" s="30">
        <v>272379.84000000003</v>
      </c>
      <c r="L580" s="30">
        <v>215794.71</v>
      </c>
      <c r="M580" s="30">
        <v>235717.09</v>
      </c>
      <c r="N580" s="30">
        <v>242286.42</v>
      </c>
      <c r="O580" s="30">
        <v>238753.77704144199</v>
      </c>
      <c r="P580" s="31">
        <f t="shared" si="8"/>
        <v>2919947.9173275512</v>
      </c>
      <c r="R580" s="7"/>
      <c r="S580" s="7"/>
    </row>
    <row r="581" spans="1:19" s="2" customFormat="1">
      <c r="A581" s="14">
        <v>314880</v>
      </c>
      <c r="B581" s="14">
        <v>488</v>
      </c>
      <c r="C581" s="15" t="s">
        <v>513</v>
      </c>
      <c r="D581" s="30">
        <v>199343.29536224899</v>
      </c>
      <c r="E581" s="30">
        <v>179750.29687877401</v>
      </c>
      <c r="F581" s="30">
        <v>217254.28379789699</v>
      </c>
      <c r="G581" s="30">
        <v>182987.25</v>
      </c>
      <c r="H581" s="30">
        <v>245994.55</v>
      </c>
      <c r="I581" s="30">
        <v>179492.75</v>
      </c>
      <c r="J581" s="30">
        <v>205916.55</v>
      </c>
      <c r="K581" s="30">
        <v>218220.9</v>
      </c>
      <c r="L581" s="30">
        <v>172748.18</v>
      </c>
      <c r="M581" s="30">
        <v>179323.41</v>
      </c>
      <c r="N581" s="30">
        <v>182407.54</v>
      </c>
      <c r="O581" s="30">
        <v>179750.28440077999</v>
      </c>
      <c r="P581" s="31">
        <f t="shared" si="8"/>
        <v>2343189.2904396998</v>
      </c>
      <c r="R581" s="7"/>
      <c r="S581" s="7"/>
    </row>
    <row r="582" spans="1:19" s="2" customFormat="1">
      <c r="A582" s="14">
        <v>314890</v>
      </c>
      <c r="B582" s="14">
        <v>489</v>
      </c>
      <c r="C582" s="15" t="s">
        <v>764</v>
      </c>
      <c r="D582" s="30">
        <v>374476.95896519697</v>
      </c>
      <c r="E582" s="30">
        <v>330410.75037502701</v>
      </c>
      <c r="F582" s="30">
        <v>397559.53900639398</v>
      </c>
      <c r="G582" s="30">
        <v>334220.14</v>
      </c>
      <c r="H582" s="30">
        <v>446629.27</v>
      </c>
      <c r="I582" s="30">
        <v>323990.21999999997</v>
      </c>
      <c r="J582" s="30">
        <v>366673.61</v>
      </c>
      <c r="K582" s="30">
        <v>384823.5</v>
      </c>
      <c r="L582" s="30">
        <v>306500.15999999997</v>
      </c>
      <c r="M582" s="30">
        <v>334738.25</v>
      </c>
      <c r="N582" s="30">
        <v>344001.81</v>
      </c>
      <c r="O582" s="30">
        <v>338941.90554486</v>
      </c>
      <c r="P582" s="31">
        <f t="shared" si="8"/>
        <v>4282966.1138914786</v>
      </c>
      <c r="R582" s="7"/>
      <c r="S582" s="7"/>
    </row>
    <row r="583" spans="1:19" s="2" customFormat="1">
      <c r="A583" s="14">
        <v>314900</v>
      </c>
      <c r="B583" s="14">
        <v>490</v>
      </c>
      <c r="C583" s="15" t="s">
        <v>351</v>
      </c>
      <c r="D583" s="30">
        <v>243555.392475189</v>
      </c>
      <c r="E583" s="30">
        <v>216512.43564645501</v>
      </c>
      <c r="F583" s="30">
        <v>262286.44258672901</v>
      </c>
      <c r="G583" s="30">
        <v>222300.94</v>
      </c>
      <c r="H583" s="30">
        <v>295502.32</v>
      </c>
      <c r="I583" s="30">
        <v>215819.84</v>
      </c>
      <c r="J583" s="30">
        <v>243214.75</v>
      </c>
      <c r="K583" s="30">
        <v>257171.57</v>
      </c>
      <c r="L583" s="30">
        <v>203216.31</v>
      </c>
      <c r="M583" s="30">
        <v>213361.38</v>
      </c>
      <c r="N583" s="30">
        <v>217521.17</v>
      </c>
      <c r="O583" s="30">
        <v>214389.715617793</v>
      </c>
      <c r="P583" s="31">
        <f t="shared" si="8"/>
        <v>2804852.2663261662</v>
      </c>
      <c r="R583" s="7"/>
      <c r="S583" s="7"/>
    </row>
    <row r="584" spans="1:19" s="2" customFormat="1">
      <c r="A584" s="14">
        <v>314910</v>
      </c>
      <c r="B584" s="14">
        <v>491</v>
      </c>
      <c r="C584" s="15" t="s">
        <v>352</v>
      </c>
      <c r="D584" s="30">
        <v>402423.80395541003</v>
      </c>
      <c r="E584" s="30">
        <v>359832.20041016699</v>
      </c>
      <c r="F584" s="30">
        <v>435645.79949346802</v>
      </c>
      <c r="G584" s="30">
        <v>356414.7</v>
      </c>
      <c r="H584" s="30">
        <v>476917.25</v>
      </c>
      <c r="I584" s="30">
        <v>346518.8</v>
      </c>
      <c r="J584" s="30">
        <v>396298.9</v>
      </c>
      <c r="K584" s="30">
        <v>415178.3</v>
      </c>
      <c r="L584" s="30">
        <v>332075.59000000003</v>
      </c>
      <c r="M584" s="30">
        <v>354223.07</v>
      </c>
      <c r="N584" s="30">
        <v>362345.79</v>
      </c>
      <c r="O584" s="30">
        <v>357063.61230719503</v>
      </c>
      <c r="P584" s="31">
        <f t="shared" si="8"/>
        <v>4594937.8161662389</v>
      </c>
      <c r="R584" s="7"/>
      <c r="S584" s="7"/>
    </row>
    <row r="585" spans="1:19" s="2" customFormat="1">
      <c r="A585" s="14">
        <v>314915</v>
      </c>
      <c r="B585" s="14">
        <v>751</v>
      </c>
      <c r="C585" s="15" t="s">
        <v>765</v>
      </c>
      <c r="D585" s="30">
        <v>333458.35022279102</v>
      </c>
      <c r="E585" s="30">
        <v>291426.84139461501</v>
      </c>
      <c r="F585" s="30">
        <v>352618.82976466598</v>
      </c>
      <c r="G585" s="30">
        <v>298497.57</v>
      </c>
      <c r="H585" s="30">
        <v>396939.46</v>
      </c>
      <c r="I585" s="30">
        <v>289625.74</v>
      </c>
      <c r="J585" s="30">
        <v>328756.23</v>
      </c>
      <c r="K585" s="30">
        <v>346866.29</v>
      </c>
      <c r="L585" s="30">
        <v>275147.14</v>
      </c>
      <c r="M585" s="30">
        <v>300555.74</v>
      </c>
      <c r="N585" s="30">
        <v>308909.39</v>
      </c>
      <c r="O585" s="30">
        <v>304394.98723010201</v>
      </c>
      <c r="P585" s="31">
        <f t="shared" si="8"/>
        <v>3827196.5686121741</v>
      </c>
      <c r="R585" s="7"/>
      <c r="S585" s="7"/>
    </row>
    <row r="586" spans="1:19" s="2" customFormat="1">
      <c r="A586" s="14">
        <v>314920</v>
      </c>
      <c r="B586" s="14">
        <v>492</v>
      </c>
      <c r="C586" s="15" t="s">
        <v>766</v>
      </c>
      <c r="D586" s="30">
        <v>625609.15326282999</v>
      </c>
      <c r="E586" s="30">
        <v>564642.75474473694</v>
      </c>
      <c r="F586" s="30">
        <v>676429.02143200801</v>
      </c>
      <c r="G586" s="30">
        <v>571989.48</v>
      </c>
      <c r="H586" s="30">
        <v>761771</v>
      </c>
      <c r="I586" s="30">
        <v>550900.19999999995</v>
      </c>
      <c r="J586" s="30">
        <v>627245.11</v>
      </c>
      <c r="K586" s="30">
        <v>651354.80000000005</v>
      </c>
      <c r="L586" s="30">
        <v>525043.22</v>
      </c>
      <c r="M586" s="30">
        <v>556074.05000000005</v>
      </c>
      <c r="N586" s="30">
        <v>567758.13</v>
      </c>
      <c r="O586" s="30">
        <v>559274.47112003004</v>
      </c>
      <c r="P586" s="31">
        <f t="shared" si="8"/>
        <v>7238091.3905596044</v>
      </c>
      <c r="R586" s="7"/>
      <c r="S586" s="7"/>
    </row>
    <row r="587" spans="1:19" s="2" customFormat="1">
      <c r="A587" s="14">
        <v>314930</v>
      </c>
      <c r="B587" s="14">
        <v>493</v>
      </c>
      <c r="C587" s="15" t="s">
        <v>353</v>
      </c>
      <c r="D587" s="30">
        <v>2413499.4674883499</v>
      </c>
      <c r="E587" s="30">
        <v>2325105.5457441099</v>
      </c>
      <c r="F587" s="30">
        <v>2807607.3732746802</v>
      </c>
      <c r="G587" s="30">
        <v>2368571.06</v>
      </c>
      <c r="H587" s="30">
        <v>3163096.5</v>
      </c>
      <c r="I587" s="30">
        <v>2293211.14</v>
      </c>
      <c r="J587" s="30">
        <v>2624360.63</v>
      </c>
      <c r="K587" s="30">
        <v>2589946.79</v>
      </c>
      <c r="L587" s="30">
        <v>2197400.15</v>
      </c>
      <c r="M587" s="30">
        <v>2405910.41</v>
      </c>
      <c r="N587" s="30">
        <v>2474212.79</v>
      </c>
      <c r="O587" s="30">
        <v>2438155.5642054402</v>
      </c>
      <c r="P587" s="31">
        <f t="shared" si="8"/>
        <v>30101077.420712579</v>
      </c>
      <c r="R587" s="7"/>
      <c r="S587" s="7"/>
    </row>
    <row r="588" spans="1:19" s="2" customFormat="1">
      <c r="A588" s="14">
        <v>314940</v>
      </c>
      <c r="B588" s="14">
        <v>494</v>
      </c>
      <c r="C588" s="15" t="s">
        <v>354</v>
      </c>
      <c r="D588" s="30">
        <v>178003.005267228</v>
      </c>
      <c r="E588" s="30">
        <v>158805.37549132801</v>
      </c>
      <c r="F588" s="30">
        <v>191232.69382082301</v>
      </c>
      <c r="G588" s="30">
        <v>162252.75</v>
      </c>
      <c r="H588" s="30">
        <v>216347</v>
      </c>
      <c r="I588" s="30">
        <v>157994.79999999999</v>
      </c>
      <c r="J588" s="30">
        <v>170118.71</v>
      </c>
      <c r="K588" s="30">
        <v>177709.75</v>
      </c>
      <c r="L588" s="30">
        <v>140552.23000000001</v>
      </c>
      <c r="M588" s="30">
        <v>144941.95000000001</v>
      </c>
      <c r="N588" s="30">
        <v>147191.91</v>
      </c>
      <c r="O588" s="30">
        <v>145014.721386046</v>
      </c>
      <c r="P588" s="31">
        <f t="shared" si="8"/>
        <v>1990164.8959654248</v>
      </c>
      <c r="R588" s="7"/>
      <c r="S588" s="7"/>
    </row>
    <row r="589" spans="1:19" s="2" customFormat="1">
      <c r="A589" s="14">
        <v>314950</v>
      </c>
      <c r="B589" s="14">
        <v>495</v>
      </c>
      <c r="C589" s="15" t="s">
        <v>355</v>
      </c>
      <c r="D589" s="30">
        <v>232919.321845623</v>
      </c>
      <c r="E589" s="30">
        <v>208475.99287905099</v>
      </c>
      <c r="F589" s="30">
        <v>251686.762323312</v>
      </c>
      <c r="G589" s="30">
        <v>212746.14</v>
      </c>
      <c r="H589" s="30">
        <v>282003.21000000002</v>
      </c>
      <c r="I589" s="30">
        <v>205373.93</v>
      </c>
      <c r="J589" s="30">
        <v>233810.11</v>
      </c>
      <c r="K589" s="30">
        <v>246188.04</v>
      </c>
      <c r="L589" s="30">
        <v>195824.82</v>
      </c>
      <c r="M589" s="30">
        <v>205354.34</v>
      </c>
      <c r="N589" s="30">
        <v>209316.51</v>
      </c>
      <c r="O589" s="30">
        <v>206249.561996195</v>
      </c>
      <c r="P589" s="31">
        <f t="shared" ref="P589:P652" si="9">SUM(D589:O589)</f>
        <v>2689948.7390441815</v>
      </c>
      <c r="R589" s="7"/>
      <c r="S589" s="7"/>
    </row>
    <row r="590" spans="1:19" s="2" customFormat="1">
      <c r="A590" s="14">
        <v>314960</v>
      </c>
      <c r="B590" s="14">
        <v>496</v>
      </c>
      <c r="C590" s="15" t="s">
        <v>356</v>
      </c>
      <c r="D590" s="30">
        <v>302006.93770384998</v>
      </c>
      <c r="E590" s="30">
        <v>267507.04935573798</v>
      </c>
      <c r="F590" s="30">
        <v>329617.08029054198</v>
      </c>
      <c r="G590" s="30">
        <v>289320.69</v>
      </c>
      <c r="H590" s="30">
        <v>377904.33</v>
      </c>
      <c r="I590" s="30">
        <v>272914.02</v>
      </c>
      <c r="J590" s="30">
        <v>307508.86</v>
      </c>
      <c r="K590" s="30">
        <v>319972.88</v>
      </c>
      <c r="L590" s="30">
        <v>257168.84</v>
      </c>
      <c r="M590" s="30">
        <v>280748.13</v>
      </c>
      <c r="N590" s="30">
        <v>288379.38</v>
      </c>
      <c r="O590" s="30">
        <v>284059.237788181</v>
      </c>
      <c r="P590" s="31">
        <f t="shared" si="9"/>
        <v>3577107.4351383103</v>
      </c>
      <c r="R590" s="7"/>
      <c r="S590" s="7"/>
    </row>
    <row r="591" spans="1:19" s="2" customFormat="1">
      <c r="A591" s="14">
        <v>314970</v>
      </c>
      <c r="B591" s="14">
        <v>497</v>
      </c>
      <c r="C591" s="15" t="s">
        <v>767</v>
      </c>
      <c r="D591" s="30">
        <v>581003.82859128295</v>
      </c>
      <c r="E591" s="30">
        <v>496982.879275424</v>
      </c>
      <c r="F591" s="30">
        <v>591989.204568104</v>
      </c>
      <c r="G591" s="30">
        <v>502403.5</v>
      </c>
      <c r="H591" s="30">
        <v>659973.39</v>
      </c>
      <c r="I591" s="30">
        <v>477438.69</v>
      </c>
      <c r="J591" s="30">
        <v>550204.81000000006</v>
      </c>
      <c r="K591" s="30">
        <v>574683.5</v>
      </c>
      <c r="L591" s="30">
        <v>462183.8</v>
      </c>
      <c r="M591" s="30">
        <v>509775.75</v>
      </c>
      <c r="N591" s="30">
        <v>524599.28</v>
      </c>
      <c r="O591" s="30">
        <v>516651.93532303598</v>
      </c>
      <c r="P591" s="31">
        <f t="shared" si="9"/>
        <v>6447890.5677578477</v>
      </c>
      <c r="R591" s="7"/>
      <c r="S591" s="7"/>
    </row>
    <row r="592" spans="1:19" s="2" customFormat="1">
      <c r="A592" s="14">
        <v>314980</v>
      </c>
      <c r="B592" s="14">
        <v>498</v>
      </c>
      <c r="C592" s="15" t="s">
        <v>357</v>
      </c>
      <c r="D592" s="30">
        <v>2998450.6614352702</v>
      </c>
      <c r="E592" s="30">
        <v>2576262.0343599599</v>
      </c>
      <c r="F592" s="30">
        <v>3075860.3430568501</v>
      </c>
      <c r="G592" s="30">
        <v>2570792.9900000002</v>
      </c>
      <c r="H592" s="30">
        <v>3423358.51</v>
      </c>
      <c r="I592" s="30">
        <v>2484855.4700000002</v>
      </c>
      <c r="J592" s="30">
        <v>2843538.39</v>
      </c>
      <c r="K592" s="30">
        <v>2923534.49</v>
      </c>
      <c r="L592" s="30">
        <v>2381444.61</v>
      </c>
      <c r="M592" s="30">
        <v>2605648.77</v>
      </c>
      <c r="N592" s="30">
        <v>2678343.7599999998</v>
      </c>
      <c r="O592" s="30">
        <v>2638607.76908575</v>
      </c>
      <c r="P592" s="31">
        <f t="shared" si="9"/>
        <v>33200697.797937833</v>
      </c>
      <c r="R592" s="7"/>
      <c r="S592" s="7"/>
    </row>
    <row r="593" spans="1:19" s="2" customFormat="1">
      <c r="A593" s="14">
        <v>314990</v>
      </c>
      <c r="B593" s="14">
        <v>499</v>
      </c>
      <c r="C593" s="15" t="s">
        <v>768</v>
      </c>
      <c r="D593" s="30">
        <v>1068100.02111073</v>
      </c>
      <c r="E593" s="30">
        <v>936836.56057011499</v>
      </c>
      <c r="F593" s="30">
        <v>1193917.7641077801</v>
      </c>
      <c r="G593" s="30">
        <v>1084184.76</v>
      </c>
      <c r="H593" s="30">
        <v>1412532.61</v>
      </c>
      <c r="I593" s="30">
        <v>1012849.05</v>
      </c>
      <c r="J593" s="30">
        <v>1135006.67</v>
      </c>
      <c r="K593" s="30">
        <v>1176059</v>
      </c>
      <c r="L593" s="30">
        <v>948259.94</v>
      </c>
      <c r="M593" s="30">
        <v>1041075.87</v>
      </c>
      <c r="N593" s="30">
        <v>1070673.24</v>
      </c>
      <c r="O593" s="30">
        <v>1054738.34995123</v>
      </c>
      <c r="P593" s="31">
        <f t="shared" si="9"/>
        <v>13134233.835739853</v>
      </c>
      <c r="R593" s="7"/>
      <c r="S593" s="7"/>
    </row>
    <row r="594" spans="1:19" s="2" customFormat="1">
      <c r="A594" s="14">
        <v>314995</v>
      </c>
      <c r="B594" s="14">
        <v>827</v>
      </c>
      <c r="C594" s="15" t="s">
        <v>358</v>
      </c>
      <c r="D594" s="30">
        <v>301426.842569364</v>
      </c>
      <c r="E594" s="30">
        <v>270369.231575766</v>
      </c>
      <c r="F594" s="30">
        <v>321889.00785350002</v>
      </c>
      <c r="G594" s="30">
        <v>269754.7</v>
      </c>
      <c r="H594" s="30">
        <v>358631.2</v>
      </c>
      <c r="I594" s="30">
        <v>260774.36</v>
      </c>
      <c r="J594" s="30">
        <v>305047.28000000003</v>
      </c>
      <c r="K594" s="30">
        <v>321255.26</v>
      </c>
      <c r="L594" s="30">
        <v>257055.93</v>
      </c>
      <c r="M594" s="30">
        <v>286306.15000000002</v>
      </c>
      <c r="N594" s="30">
        <v>295414.18</v>
      </c>
      <c r="O594" s="30">
        <v>291109.31674327998</v>
      </c>
      <c r="P594" s="31">
        <f t="shared" si="9"/>
        <v>3539033.4587419098</v>
      </c>
      <c r="R594" s="7"/>
      <c r="S594" s="7"/>
    </row>
    <row r="595" spans="1:19" s="2" customFormat="1">
      <c r="A595" s="14">
        <v>315000</v>
      </c>
      <c r="B595" s="14">
        <v>500</v>
      </c>
      <c r="C595" s="15" t="s">
        <v>359</v>
      </c>
      <c r="D595" s="30">
        <v>184273.76252148399</v>
      </c>
      <c r="E595" s="30">
        <v>159126.89195383099</v>
      </c>
      <c r="F595" s="30">
        <v>192091.25765566999</v>
      </c>
      <c r="G595" s="30">
        <v>162159.16</v>
      </c>
      <c r="H595" s="30">
        <v>244185.91</v>
      </c>
      <c r="I595" s="30">
        <v>182607.12</v>
      </c>
      <c r="J595" s="30">
        <v>205251.04</v>
      </c>
      <c r="K595" s="30">
        <v>215940.56</v>
      </c>
      <c r="L595" s="30">
        <v>171374</v>
      </c>
      <c r="M595" s="30">
        <v>187187.93</v>
      </c>
      <c r="N595" s="30">
        <v>192386.71</v>
      </c>
      <c r="O595" s="30">
        <v>189569.897943174</v>
      </c>
      <c r="P595" s="31">
        <f t="shared" si="9"/>
        <v>2286154.2400741586</v>
      </c>
      <c r="R595" s="7"/>
      <c r="S595" s="7"/>
    </row>
    <row r="596" spans="1:19" s="2" customFormat="1">
      <c r="A596" s="14">
        <v>315010</v>
      </c>
      <c r="B596" s="14">
        <v>501</v>
      </c>
      <c r="C596" s="15" t="s">
        <v>360</v>
      </c>
      <c r="D596" s="30">
        <v>224382.981586907</v>
      </c>
      <c r="E596" s="30">
        <v>198794.46071449399</v>
      </c>
      <c r="F596" s="30">
        <v>239890.29168304999</v>
      </c>
      <c r="G596" s="30">
        <v>202024.11</v>
      </c>
      <c r="H596" s="30">
        <v>271546.51</v>
      </c>
      <c r="I596" s="30">
        <v>197670.77</v>
      </c>
      <c r="J596" s="30">
        <v>224878.1</v>
      </c>
      <c r="K596" s="30">
        <v>234880.24</v>
      </c>
      <c r="L596" s="30">
        <v>188237.54</v>
      </c>
      <c r="M596" s="30">
        <v>197080.57</v>
      </c>
      <c r="N596" s="30">
        <v>200824.34</v>
      </c>
      <c r="O596" s="30">
        <v>197888.22319984899</v>
      </c>
      <c r="P596" s="31">
        <f t="shared" si="9"/>
        <v>2578098.1371843</v>
      </c>
      <c r="R596" s="7"/>
      <c r="S596" s="7"/>
    </row>
    <row r="597" spans="1:19" s="2" customFormat="1">
      <c r="A597" s="14">
        <v>315015</v>
      </c>
      <c r="B597" s="14">
        <v>828</v>
      </c>
      <c r="C597" s="15" t="s">
        <v>488</v>
      </c>
      <c r="D597" s="30">
        <v>324600.484777648</v>
      </c>
      <c r="E597" s="30">
        <v>286648.90808084898</v>
      </c>
      <c r="F597" s="30">
        <v>346650.23114222899</v>
      </c>
      <c r="G597" s="30">
        <v>292029.15000000002</v>
      </c>
      <c r="H597" s="30">
        <v>388981.92</v>
      </c>
      <c r="I597" s="30">
        <v>282790.56</v>
      </c>
      <c r="J597" s="30">
        <v>340255.95</v>
      </c>
      <c r="K597" s="30">
        <v>362741.83</v>
      </c>
      <c r="L597" s="30">
        <v>288560.67</v>
      </c>
      <c r="M597" s="30">
        <v>326208.69</v>
      </c>
      <c r="N597" s="30">
        <v>337545.55</v>
      </c>
      <c r="O597" s="30">
        <v>332626.25486252602</v>
      </c>
      <c r="P597" s="31">
        <f t="shared" si="9"/>
        <v>3909640.1988632521</v>
      </c>
      <c r="R597" s="7"/>
      <c r="S597" s="7"/>
    </row>
    <row r="598" spans="1:19" s="2" customFormat="1">
      <c r="A598" s="14">
        <v>315020</v>
      </c>
      <c r="B598" s="14">
        <v>502</v>
      </c>
      <c r="C598" s="15" t="s">
        <v>489</v>
      </c>
      <c r="D598" s="30">
        <v>328639.96775169601</v>
      </c>
      <c r="E598" s="30">
        <v>291558.07885911502</v>
      </c>
      <c r="F598" s="30">
        <v>350482.16074265202</v>
      </c>
      <c r="G598" s="30">
        <v>293794.58</v>
      </c>
      <c r="H598" s="30">
        <v>420484.75</v>
      </c>
      <c r="I598" s="30">
        <v>311715.53000000003</v>
      </c>
      <c r="J598" s="30">
        <v>356278.74</v>
      </c>
      <c r="K598" s="30">
        <v>374126.31</v>
      </c>
      <c r="L598" s="30">
        <v>298418.69</v>
      </c>
      <c r="M598" s="30">
        <v>325996.82</v>
      </c>
      <c r="N598" s="30">
        <v>335089.93</v>
      </c>
      <c r="O598" s="30">
        <v>330202.09954432398</v>
      </c>
      <c r="P598" s="31">
        <f t="shared" si="9"/>
        <v>4016787.656897787</v>
      </c>
      <c r="R598" s="7"/>
      <c r="S598" s="7"/>
    </row>
    <row r="599" spans="1:19" s="2" customFormat="1">
      <c r="A599" s="14">
        <v>315030</v>
      </c>
      <c r="B599" s="14">
        <v>503</v>
      </c>
      <c r="C599" s="15" t="s">
        <v>514</v>
      </c>
      <c r="D599" s="30">
        <v>311279.43070377997</v>
      </c>
      <c r="E599" s="30">
        <v>273185.14288094098</v>
      </c>
      <c r="F599" s="30">
        <v>328841.02959131502</v>
      </c>
      <c r="G599" s="30">
        <v>277184.5</v>
      </c>
      <c r="H599" s="30">
        <v>371534.61</v>
      </c>
      <c r="I599" s="30">
        <v>270126.28999999998</v>
      </c>
      <c r="J599" s="30">
        <v>314370.53000000003</v>
      </c>
      <c r="K599" s="30">
        <v>329808.28000000003</v>
      </c>
      <c r="L599" s="30">
        <v>264588.26</v>
      </c>
      <c r="M599" s="30">
        <v>280423.43</v>
      </c>
      <c r="N599" s="30">
        <v>286435.46999999997</v>
      </c>
      <c r="O599" s="30">
        <v>282220.93461825198</v>
      </c>
      <c r="P599" s="31">
        <f t="shared" si="9"/>
        <v>3589997.9077942879</v>
      </c>
      <c r="R599" s="7"/>
      <c r="S599" s="7"/>
    </row>
    <row r="600" spans="1:19" s="2" customFormat="1">
      <c r="A600" s="14">
        <v>315040</v>
      </c>
      <c r="B600" s="14">
        <v>504</v>
      </c>
      <c r="C600" s="15" t="s">
        <v>524</v>
      </c>
      <c r="D600" s="30">
        <v>205229.74919236399</v>
      </c>
      <c r="E600" s="30">
        <v>168429.80044814199</v>
      </c>
      <c r="F600" s="30">
        <v>210921.26127929901</v>
      </c>
      <c r="G600" s="30">
        <v>173028.45</v>
      </c>
      <c r="H600" s="30">
        <v>243543.74</v>
      </c>
      <c r="I600" s="30">
        <v>168365.5</v>
      </c>
      <c r="J600" s="30">
        <v>196242.27</v>
      </c>
      <c r="K600" s="30">
        <v>208795.15</v>
      </c>
      <c r="L600" s="30">
        <v>158784.13</v>
      </c>
      <c r="M600" s="30">
        <v>182074.35</v>
      </c>
      <c r="N600" s="30">
        <v>189219.19</v>
      </c>
      <c r="O600" s="30">
        <v>187669.710374727</v>
      </c>
      <c r="P600" s="31">
        <f t="shared" si="9"/>
        <v>2292303.3012945317</v>
      </c>
      <c r="R600" s="7"/>
      <c r="S600" s="7"/>
    </row>
    <row r="601" spans="1:19" s="2" customFormat="1">
      <c r="A601" s="14">
        <v>315050</v>
      </c>
      <c r="B601" s="14">
        <v>505</v>
      </c>
      <c r="C601" s="15" t="s">
        <v>361</v>
      </c>
      <c r="D601" s="30">
        <v>609983.33105957403</v>
      </c>
      <c r="E601" s="30">
        <v>537942.84497015702</v>
      </c>
      <c r="F601" s="30">
        <v>651456.29636334698</v>
      </c>
      <c r="G601" s="30">
        <v>552599.18999999994</v>
      </c>
      <c r="H601" s="30">
        <v>736060.73</v>
      </c>
      <c r="I601" s="30">
        <v>533078.18999999994</v>
      </c>
      <c r="J601" s="30">
        <v>619685.32999999996</v>
      </c>
      <c r="K601" s="30">
        <v>645704.48</v>
      </c>
      <c r="L601" s="30">
        <v>521077.37</v>
      </c>
      <c r="M601" s="30">
        <v>580200.36</v>
      </c>
      <c r="N601" s="30">
        <v>598620.56000000006</v>
      </c>
      <c r="O601" s="30">
        <v>589883.86518290103</v>
      </c>
      <c r="P601" s="31">
        <f t="shared" si="9"/>
        <v>7176292.5475759804</v>
      </c>
      <c r="R601" s="7"/>
      <c r="S601" s="7"/>
    </row>
    <row r="602" spans="1:19" s="2" customFormat="1">
      <c r="A602" s="14">
        <v>315053</v>
      </c>
      <c r="B602" s="14">
        <v>829</v>
      </c>
      <c r="C602" s="15" t="s">
        <v>769</v>
      </c>
      <c r="D602" s="30">
        <v>227521.15884423099</v>
      </c>
      <c r="E602" s="30">
        <v>193805.11978571201</v>
      </c>
      <c r="F602" s="30">
        <v>230760.17980823299</v>
      </c>
      <c r="G602" s="30">
        <v>195566.84</v>
      </c>
      <c r="H602" s="30">
        <v>256604.69</v>
      </c>
      <c r="I602" s="30">
        <v>186901.14</v>
      </c>
      <c r="J602" s="30">
        <v>210786.91</v>
      </c>
      <c r="K602" s="30">
        <v>223031.29</v>
      </c>
      <c r="L602" s="30">
        <v>176313.14</v>
      </c>
      <c r="M602" s="30">
        <v>197832.6</v>
      </c>
      <c r="N602" s="30">
        <v>204270.5</v>
      </c>
      <c r="O602" s="30">
        <v>201171.58002410299</v>
      </c>
      <c r="P602" s="31">
        <f t="shared" si="9"/>
        <v>2504565.1484622792</v>
      </c>
      <c r="R602" s="7"/>
      <c r="S602" s="7"/>
    </row>
    <row r="603" spans="1:19" s="2" customFormat="1">
      <c r="A603" s="14">
        <v>315057</v>
      </c>
      <c r="B603" s="14">
        <v>830</v>
      </c>
      <c r="C603" s="15" t="s">
        <v>770</v>
      </c>
      <c r="D603" s="30">
        <v>274970.74994383502</v>
      </c>
      <c r="E603" s="30">
        <v>242378.190495243</v>
      </c>
      <c r="F603" s="30">
        <v>292530.51851333899</v>
      </c>
      <c r="G603" s="30">
        <v>247487.85</v>
      </c>
      <c r="H603" s="30">
        <v>327882.34999999998</v>
      </c>
      <c r="I603" s="30">
        <v>239002.62</v>
      </c>
      <c r="J603" s="30">
        <v>272805.08</v>
      </c>
      <c r="K603" s="30">
        <v>289156.83</v>
      </c>
      <c r="L603" s="30">
        <v>228650.68</v>
      </c>
      <c r="M603" s="30">
        <v>249721.27</v>
      </c>
      <c r="N603" s="30">
        <v>256627.78</v>
      </c>
      <c r="O603" s="30">
        <v>252857.74693289099</v>
      </c>
      <c r="P603" s="31">
        <f t="shared" si="9"/>
        <v>3174071.6658853083</v>
      </c>
      <c r="R603" s="7"/>
      <c r="S603" s="7"/>
    </row>
    <row r="604" spans="1:19" s="2" customFormat="1">
      <c r="A604" s="14">
        <v>315060</v>
      </c>
      <c r="B604" s="14">
        <v>506</v>
      </c>
      <c r="C604" s="15" t="s">
        <v>362</v>
      </c>
      <c r="D604" s="30">
        <v>697603.55344333895</v>
      </c>
      <c r="E604" s="30">
        <v>632982.16756788106</v>
      </c>
      <c r="F604" s="30">
        <v>750823.224281264</v>
      </c>
      <c r="G604" s="30">
        <v>630353.75</v>
      </c>
      <c r="H604" s="30">
        <v>840076.36</v>
      </c>
      <c r="I604" s="30">
        <v>606165.21</v>
      </c>
      <c r="J604" s="30">
        <v>699820.86</v>
      </c>
      <c r="K604" s="30">
        <v>741731.86</v>
      </c>
      <c r="L604" s="30">
        <v>587873.68000000005</v>
      </c>
      <c r="M604" s="30">
        <v>646903.13</v>
      </c>
      <c r="N604" s="30">
        <v>665405.9</v>
      </c>
      <c r="O604" s="30">
        <v>655317.01491704804</v>
      </c>
      <c r="P604" s="31">
        <f t="shared" si="9"/>
        <v>8155056.7102095317</v>
      </c>
      <c r="R604" s="7"/>
      <c r="S604" s="7"/>
    </row>
    <row r="605" spans="1:19" s="2" customFormat="1">
      <c r="A605" s="14">
        <v>315070</v>
      </c>
      <c r="B605" s="14">
        <v>507</v>
      </c>
      <c r="C605" s="15" t="s">
        <v>363</v>
      </c>
      <c r="D605" s="30">
        <v>1182836.5711079801</v>
      </c>
      <c r="E605" s="30">
        <v>1068845.25434199</v>
      </c>
      <c r="F605" s="30">
        <v>1282884.65634339</v>
      </c>
      <c r="G605" s="30">
        <v>1075609.17</v>
      </c>
      <c r="H605" s="30">
        <v>1437948.26</v>
      </c>
      <c r="I605" s="30">
        <v>1045867.59</v>
      </c>
      <c r="J605" s="30">
        <v>1196219.1100000001</v>
      </c>
      <c r="K605" s="30">
        <v>1241283.6299999999</v>
      </c>
      <c r="L605" s="30">
        <v>1003130.54</v>
      </c>
      <c r="M605" s="30">
        <v>1107355.72</v>
      </c>
      <c r="N605" s="30">
        <v>1140539.32</v>
      </c>
      <c r="O605" s="30">
        <v>1123851.66881027</v>
      </c>
      <c r="P605" s="31">
        <f t="shared" si="9"/>
        <v>13906371.490603631</v>
      </c>
      <c r="R605" s="7"/>
      <c r="S605" s="7"/>
    </row>
    <row r="606" spans="1:19" s="2" customFormat="1">
      <c r="A606" s="14">
        <v>315080</v>
      </c>
      <c r="B606" s="14">
        <v>508</v>
      </c>
      <c r="C606" s="15" t="s">
        <v>364</v>
      </c>
      <c r="D606" s="30">
        <v>568244.24001874798</v>
      </c>
      <c r="E606" s="30">
        <v>497584.62529390102</v>
      </c>
      <c r="F606" s="30">
        <v>601926.51574366505</v>
      </c>
      <c r="G606" s="30">
        <v>512319.39</v>
      </c>
      <c r="H606" s="30">
        <v>679793.85</v>
      </c>
      <c r="I606" s="30">
        <v>493717.18</v>
      </c>
      <c r="J606" s="30">
        <v>562555.72</v>
      </c>
      <c r="K606" s="30">
        <v>592509.96</v>
      </c>
      <c r="L606" s="30">
        <v>471077.74</v>
      </c>
      <c r="M606" s="30">
        <v>519893.89</v>
      </c>
      <c r="N606" s="30">
        <v>535362.96</v>
      </c>
      <c r="O606" s="30">
        <v>527490.13655938103</v>
      </c>
      <c r="P606" s="31">
        <f t="shared" si="9"/>
        <v>6562476.207615695</v>
      </c>
      <c r="R606" s="7"/>
      <c r="S606" s="7"/>
    </row>
    <row r="607" spans="1:19" s="2" customFormat="1">
      <c r="A607" s="14">
        <v>315090</v>
      </c>
      <c r="B607" s="14">
        <v>509</v>
      </c>
      <c r="C607" s="15" t="s">
        <v>771</v>
      </c>
      <c r="D607" s="30">
        <v>315646.76040965901</v>
      </c>
      <c r="E607" s="30">
        <v>280864.00679031201</v>
      </c>
      <c r="F607" s="30">
        <v>337846.13926524401</v>
      </c>
      <c r="G607" s="30">
        <v>283982.53000000003</v>
      </c>
      <c r="H607" s="30">
        <v>379443.9</v>
      </c>
      <c r="I607" s="30">
        <v>275992.53999999998</v>
      </c>
      <c r="J607" s="30">
        <v>315054.18</v>
      </c>
      <c r="K607" s="30">
        <v>332351.92</v>
      </c>
      <c r="L607" s="30">
        <v>264002.93</v>
      </c>
      <c r="M607" s="30">
        <v>278930.53000000003</v>
      </c>
      <c r="N607" s="30">
        <v>284732.64</v>
      </c>
      <c r="O607" s="30">
        <v>280545.166836533</v>
      </c>
      <c r="P607" s="31">
        <f t="shared" si="9"/>
        <v>3629393.2433017483</v>
      </c>
      <c r="R607" s="7"/>
      <c r="S607" s="7"/>
    </row>
    <row r="608" spans="1:19" s="2" customFormat="1">
      <c r="A608" s="14">
        <v>315100</v>
      </c>
      <c r="B608" s="14">
        <v>510</v>
      </c>
      <c r="C608" s="15" t="s">
        <v>365</v>
      </c>
      <c r="D608" s="30">
        <v>345039.38325930003</v>
      </c>
      <c r="E608" s="30">
        <v>299829.20730150101</v>
      </c>
      <c r="F608" s="30">
        <v>362630.444686823</v>
      </c>
      <c r="G608" s="30">
        <v>305830.31</v>
      </c>
      <c r="H608" s="30">
        <v>406972.31</v>
      </c>
      <c r="I608" s="30">
        <v>296056.17</v>
      </c>
      <c r="J608" s="30">
        <v>339136.76</v>
      </c>
      <c r="K608" s="30">
        <v>357407.01</v>
      </c>
      <c r="L608" s="30">
        <v>284365.46000000002</v>
      </c>
      <c r="M608" s="30">
        <v>301254.92</v>
      </c>
      <c r="N608" s="30">
        <v>307736.15000000002</v>
      </c>
      <c r="O608" s="30">
        <v>303251.22571336699</v>
      </c>
      <c r="P608" s="31">
        <f t="shared" si="9"/>
        <v>3909509.3509609913</v>
      </c>
      <c r="R608" s="7"/>
      <c r="S608" s="7"/>
    </row>
    <row r="609" spans="1:19" s="2" customFormat="1">
      <c r="A609" s="14">
        <v>315110</v>
      </c>
      <c r="B609" s="14">
        <v>511</v>
      </c>
      <c r="C609" s="15" t="s">
        <v>366</v>
      </c>
      <c r="D609" s="30">
        <v>1117909.47279413</v>
      </c>
      <c r="E609" s="30">
        <v>982905.58400850801</v>
      </c>
      <c r="F609" s="30">
        <v>1019839.53897148</v>
      </c>
      <c r="G609" s="30">
        <v>824558.09</v>
      </c>
      <c r="H609" s="30">
        <v>1087407.52</v>
      </c>
      <c r="I609" s="30">
        <v>779975.72</v>
      </c>
      <c r="J609" s="30">
        <v>886010.92</v>
      </c>
      <c r="K609" s="30">
        <v>914755.98</v>
      </c>
      <c r="L609" s="30">
        <v>739495.17</v>
      </c>
      <c r="M609" s="30">
        <v>812727.22</v>
      </c>
      <c r="N609" s="30">
        <v>835354.92</v>
      </c>
      <c r="O609" s="30">
        <v>822093.76447772805</v>
      </c>
      <c r="P609" s="31">
        <f t="shared" si="9"/>
        <v>10823033.900251845</v>
      </c>
      <c r="R609" s="7"/>
      <c r="S609" s="7"/>
    </row>
    <row r="610" spans="1:19" s="2" customFormat="1">
      <c r="A610" s="14">
        <v>315120</v>
      </c>
      <c r="B610" s="14">
        <v>512</v>
      </c>
      <c r="C610" s="15" t="s">
        <v>367</v>
      </c>
      <c r="D610" s="30">
        <v>3138110.0701716999</v>
      </c>
      <c r="E610" s="30">
        <v>2769611.1721337298</v>
      </c>
      <c r="F610" s="30">
        <v>3254465.6486940798</v>
      </c>
      <c r="G610" s="30">
        <v>2707466.4</v>
      </c>
      <c r="H610" s="30">
        <v>3626607.3</v>
      </c>
      <c r="I610" s="30">
        <v>2607108.2200000002</v>
      </c>
      <c r="J610" s="30">
        <v>2995915.13</v>
      </c>
      <c r="K610" s="30">
        <v>3087388.69</v>
      </c>
      <c r="L610" s="30">
        <v>2504960.1800000002</v>
      </c>
      <c r="M610" s="30">
        <v>2739263.34</v>
      </c>
      <c r="N610" s="30">
        <v>2816581.99</v>
      </c>
      <c r="O610" s="30">
        <v>2804270.1155177699</v>
      </c>
      <c r="P610" s="31">
        <f t="shared" si="9"/>
        <v>35051748.256517284</v>
      </c>
      <c r="R610" s="7"/>
      <c r="S610" s="7"/>
    </row>
    <row r="611" spans="1:19" s="2" customFormat="1">
      <c r="A611" s="14">
        <v>315130</v>
      </c>
      <c r="B611" s="14">
        <v>513</v>
      </c>
      <c r="C611" s="15" t="s">
        <v>772</v>
      </c>
      <c r="D611" s="30">
        <v>399968.80792053899</v>
      </c>
      <c r="E611" s="30">
        <v>350763.88838012703</v>
      </c>
      <c r="F611" s="30">
        <v>423557.26828198897</v>
      </c>
      <c r="G611" s="30">
        <v>355977.81</v>
      </c>
      <c r="H611" s="30">
        <v>476468</v>
      </c>
      <c r="I611" s="30">
        <v>346123.21</v>
      </c>
      <c r="J611" s="30">
        <v>394602.99</v>
      </c>
      <c r="K611" s="30">
        <v>414008.39</v>
      </c>
      <c r="L611" s="30">
        <v>330416.05</v>
      </c>
      <c r="M611" s="30">
        <v>366979.58</v>
      </c>
      <c r="N611" s="30">
        <v>378432.08</v>
      </c>
      <c r="O611" s="30">
        <v>372910.42495707597</v>
      </c>
      <c r="P611" s="31">
        <f t="shared" si="9"/>
        <v>4610208.4995397311</v>
      </c>
      <c r="R611" s="7"/>
      <c r="S611" s="7"/>
    </row>
    <row r="612" spans="1:19" s="2" customFormat="1">
      <c r="A612" s="14">
        <v>315140</v>
      </c>
      <c r="B612" s="14">
        <v>514</v>
      </c>
      <c r="C612" s="15" t="s">
        <v>368</v>
      </c>
      <c r="D612" s="30">
        <v>732711.11571735202</v>
      </c>
      <c r="E612" s="30">
        <v>606633.12917021604</v>
      </c>
      <c r="F612" s="30">
        <v>796394.36775187403</v>
      </c>
      <c r="G612" s="30">
        <v>754810.32</v>
      </c>
      <c r="H612" s="30">
        <v>1003107.06</v>
      </c>
      <c r="I612" s="30">
        <v>725888.08</v>
      </c>
      <c r="J612" s="30">
        <v>832390.26</v>
      </c>
      <c r="K612" s="30">
        <v>861425.74</v>
      </c>
      <c r="L612" s="30">
        <v>697783.66</v>
      </c>
      <c r="M612" s="30">
        <v>762275.47</v>
      </c>
      <c r="N612" s="30">
        <v>785075.34</v>
      </c>
      <c r="O612" s="30">
        <v>773953.34349611297</v>
      </c>
      <c r="P612" s="31">
        <f t="shared" si="9"/>
        <v>9332447.8861355539</v>
      </c>
      <c r="R612" s="7"/>
      <c r="S612" s="7"/>
    </row>
    <row r="613" spans="1:19" s="2" customFormat="1">
      <c r="A613" s="14">
        <v>315150</v>
      </c>
      <c r="B613" s="14">
        <v>515</v>
      </c>
      <c r="C613" s="15" t="s">
        <v>369</v>
      </c>
      <c r="D613" s="30">
        <v>1544954.2465383201</v>
      </c>
      <c r="E613" s="30">
        <v>1380708.7059479901</v>
      </c>
      <c r="F613" s="30">
        <v>1864420.78089349</v>
      </c>
      <c r="G613" s="30">
        <v>1568197.37</v>
      </c>
      <c r="H613" s="30">
        <v>2097527.5</v>
      </c>
      <c r="I613" s="30">
        <v>1523358.33</v>
      </c>
      <c r="J613" s="30">
        <v>1750459.05</v>
      </c>
      <c r="K613" s="30">
        <v>1806874.1</v>
      </c>
      <c r="L613" s="30">
        <v>1467075.65</v>
      </c>
      <c r="M613" s="30">
        <v>1602715.91</v>
      </c>
      <c r="N613" s="30">
        <v>1647472.72</v>
      </c>
      <c r="O613" s="30">
        <v>1623472.5261967699</v>
      </c>
      <c r="P613" s="31">
        <f t="shared" si="9"/>
        <v>19877236.889576573</v>
      </c>
      <c r="R613" s="7"/>
      <c r="S613" s="7"/>
    </row>
    <row r="614" spans="1:19" s="2" customFormat="1">
      <c r="A614" s="14">
        <v>315160</v>
      </c>
      <c r="B614" s="14">
        <v>516</v>
      </c>
      <c r="C614" s="15" t="s">
        <v>370</v>
      </c>
      <c r="D614" s="30">
        <v>1619139.62138243</v>
      </c>
      <c r="E614" s="30">
        <v>1371305.6828590999</v>
      </c>
      <c r="F614" s="30">
        <v>1799275.63264022</v>
      </c>
      <c r="G614" s="30">
        <v>1732499.64</v>
      </c>
      <c r="H614" s="30">
        <v>2192690.2000000002</v>
      </c>
      <c r="I614" s="30">
        <v>1556407.81</v>
      </c>
      <c r="J614" s="30">
        <v>1701938.71</v>
      </c>
      <c r="K614" s="30">
        <v>1741140.39</v>
      </c>
      <c r="L614" s="30">
        <v>1418111.01</v>
      </c>
      <c r="M614" s="30">
        <v>1552288.38</v>
      </c>
      <c r="N614" s="30">
        <v>1593485.63</v>
      </c>
      <c r="O614" s="30">
        <v>1568318.37089085</v>
      </c>
      <c r="P614" s="31">
        <f t="shared" si="9"/>
        <v>19846601.077772599</v>
      </c>
      <c r="R614" s="7"/>
      <c r="S614" s="7"/>
    </row>
    <row r="615" spans="1:19" s="2" customFormat="1">
      <c r="A615" s="14">
        <v>315170</v>
      </c>
      <c r="B615" s="14">
        <v>517</v>
      </c>
      <c r="C615" s="15" t="s">
        <v>773</v>
      </c>
      <c r="D615" s="30">
        <v>660837.59778483305</v>
      </c>
      <c r="E615" s="30">
        <v>582350.35542657401</v>
      </c>
      <c r="F615" s="30">
        <v>701912.49122603098</v>
      </c>
      <c r="G615" s="30">
        <v>590504.93999999994</v>
      </c>
      <c r="H615" s="30">
        <v>789466.39</v>
      </c>
      <c r="I615" s="30">
        <v>575186.04</v>
      </c>
      <c r="J615" s="30">
        <v>658746.63</v>
      </c>
      <c r="K615" s="30">
        <v>682783.07</v>
      </c>
      <c r="L615" s="30">
        <v>551883.56999999995</v>
      </c>
      <c r="M615" s="30">
        <v>608375.28</v>
      </c>
      <c r="N615" s="30">
        <v>626468.72</v>
      </c>
      <c r="O615" s="30">
        <v>617340.26930686994</v>
      </c>
      <c r="P615" s="31">
        <f t="shared" si="9"/>
        <v>7645855.3537443094</v>
      </c>
      <c r="R615" s="7"/>
      <c r="S615" s="7"/>
    </row>
    <row r="616" spans="1:19" s="2" customFormat="1">
      <c r="A616" s="14">
        <v>315180</v>
      </c>
      <c r="B616" s="14">
        <v>518</v>
      </c>
      <c r="C616" s="15" t="s">
        <v>774</v>
      </c>
      <c r="D616" s="30">
        <v>11437876.645771701</v>
      </c>
      <c r="E616" s="30">
        <v>10009797.5611591</v>
      </c>
      <c r="F616" s="30">
        <v>11993192.6273511</v>
      </c>
      <c r="G616" s="30">
        <v>10090309.199999999</v>
      </c>
      <c r="H616" s="30">
        <v>13448338.26</v>
      </c>
      <c r="I616" s="30">
        <v>9746083.9800000004</v>
      </c>
      <c r="J616" s="30">
        <v>11154332.83</v>
      </c>
      <c r="K616" s="30">
        <v>11359802.439999999</v>
      </c>
      <c r="L616" s="30">
        <v>9341105.0099999998</v>
      </c>
      <c r="M616" s="30">
        <v>10200419.74</v>
      </c>
      <c r="N616" s="30">
        <v>10481754.060000001</v>
      </c>
      <c r="O616" s="30">
        <v>10326922.6604359</v>
      </c>
      <c r="P616" s="31">
        <f t="shared" si="9"/>
        <v>129589935.01471779</v>
      </c>
      <c r="R616" s="7"/>
      <c r="S616" s="7"/>
    </row>
    <row r="617" spans="1:19" s="2" customFormat="1">
      <c r="A617" s="14">
        <v>315190</v>
      </c>
      <c r="B617" s="14">
        <v>519</v>
      </c>
      <c r="C617" s="15" t="s">
        <v>371</v>
      </c>
      <c r="D617" s="30">
        <v>350634.44719378598</v>
      </c>
      <c r="E617" s="30">
        <v>306615.83903216303</v>
      </c>
      <c r="F617" s="30">
        <v>363312.50615183602</v>
      </c>
      <c r="G617" s="30">
        <v>305309.83</v>
      </c>
      <c r="H617" s="30">
        <v>405911.9</v>
      </c>
      <c r="I617" s="30">
        <v>294625.59999999998</v>
      </c>
      <c r="J617" s="30">
        <v>333845.12</v>
      </c>
      <c r="K617" s="30">
        <v>349312.62</v>
      </c>
      <c r="L617" s="30">
        <v>279425.8</v>
      </c>
      <c r="M617" s="30">
        <v>296293</v>
      </c>
      <c r="N617" s="30">
        <v>302459.08</v>
      </c>
      <c r="O617" s="30">
        <v>297846.13957906101</v>
      </c>
      <c r="P617" s="31">
        <f t="shared" si="9"/>
        <v>3885591.881956846</v>
      </c>
      <c r="R617" s="7"/>
      <c r="S617" s="7"/>
    </row>
    <row r="618" spans="1:19" s="2" customFormat="1">
      <c r="A618" s="14">
        <v>315200</v>
      </c>
      <c r="B618" s="14">
        <v>520</v>
      </c>
      <c r="C618" s="15" t="s">
        <v>775</v>
      </c>
      <c r="D618" s="30">
        <v>1845815.8794245301</v>
      </c>
      <c r="E618" s="30">
        <v>1631228.9651234101</v>
      </c>
      <c r="F618" s="30">
        <v>1957572.1056965501</v>
      </c>
      <c r="G618" s="30">
        <v>1645646.38</v>
      </c>
      <c r="H618" s="30">
        <v>2197431.8199999998</v>
      </c>
      <c r="I618" s="30">
        <v>1583788.43</v>
      </c>
      <c r="J618" s="30">
        <v>1827601.25</v>
      </c>
      <c r="K618" s="30">
        <v>1888756.17</v>
      </c>
      <c r="L618" s="30">
        <v>1530699.21</v>
      </c>
      <c r="M618" s="30">
        <v>1672103.95</v>
      </c>
      <c r="N618" s="30">
        <v>1718706.42</v>
      </c>
      <c r="O618" s="30">
        <v>1693609.6913773499</v>
      </c>
      <c r="P618" s="31">
        <f t="shared" si="9"/>
        <v>21192960.271621838</v>
      </c>
      <c r="R618" s="7"/>
      <c r="S618" s="7"/>
    </row>
    <row r="619" spans="1:19" s="2" customFormat="1">
      <c r="A619" s="14">
        <v>315210</v>
      </c>
      <c r="B619" s="14">
        <v>521</v>
      </c>
      <c r="C619" s="15" t="s">
        <v>372</v>
      </c>
      <c r="D619" s="30">
        <v>2631121.0487484601</v>
      </c>
      <c r="E619" s="30">
        <v>2322522.7865531598</v>
      </c>
      <c r="F619" s="30">
        <v>2794750.9749125801</v>
      </c>
      <c r="G619" s="30">
        <v>2344025.9700000002</v>
      </c>
      <c r="H619" s="30">
        <v>3134392.79</v>
      </c>
      <c r="I619" s="30">
        <v>2278946.75</v>
      </c>
      <c r="J619" s="30">
        <v>2620687.7400000002</v>
      </c>
      <c r="K619" s="30">
        <v>2709042.32</v>
      </c>
      <c r="L619" s="30">
        <v>2196713.34</v>
      </c>
      <c r="M619" s="30">
        <v>2406852.29</v>
      </c>
      <c r="N619" s="30">
        <v>2477073.7200000002</v>
      </c>
      <c r="O619" s="30">
        <v>2441030.2915135198</v>
      </c>
      <c r="P619" s="31">
        <f t="shared" si="9"/>
        <v>30357160.021727718</v>
      </c>
      <c r="R619" s="7"/>
      <c r="S619" s="7"/>
    </row>
    <row r="620" spans="1:19" s="2" customFormat="1">
      <c r="A620" s="14">
        <v>315213</v>
      </c>
      <c r="B620" s="14">
        <v>831</v>
      </c>
      <c r="C620" s="15" t="s">
        <v>373</v>
      </c>
      <c r="D620" s="30">
        <v>284589.18666972499</v>
      </c>
      <c r="E620" s="30">
        <v>249598.63196276201</v>
      </c>
      <c r="F620" s="30">
        <v>297461.756719517</v>
      </c>
      <c r="G620" s="30">
        <v>251822.7</v>
      </c>
      <c r="H620" s="30">
        <v>331754.69</v>
      </c>
      <c r="I620" s="30">
        <v>241664.23</v>
      </c>
      <c r="J620" s="30">
        <v>273916.40999999997</v>
      </c>
      <c r="K620" s="30">
        <v>289872.24</v>
      </c>
      <c r="L620" s="30">
        <v>229364.31</v>
      </c>
      <c r="M620" s="30">
        <v>255772.71</v>
      </c>
      <c r="N620" s="30">
        <v>263791.98</v>
      </c>
      <c r="O620" s="30">
        <v>259809.793066424</v>
      </c>
      <c r="P620" s="31">
        <f t="shared" si="9"/>
        <v>3229418.6384184277</v>
      </c>
      <c r="R620" s="7"/>
      <c r="S620" s="7"/>
    </row>
    <row r="621" spans="1:19" s="2" customFormat="1">
      <c r="A621" s="14">
        <v>315217</v>
      </c>
      <c r="B621" s="14">
        <v>832</v>
      </c>
      <c r="C621" s="15" t="s">
        <v>525</v>
      </c>
      <c r="D621" s="30">
        <v>380894.09509148402</v>
      </c>
      <c r="E621" s="30">
        <v>332760.49753104098</v>
      </c>
      <c r="F621" s="30">
        <v>398289.92563266098</v>
      </c>
      <c r="G621" s="30">
        <v>336706.63</v>
      </c>
      <c r="H621" s="30">
        <v>442094.01</v>
      </c>
      <c r="I621" s="30">
        <v>321814.03999999998</v>
      </c>
      <c r="J621" s="30">
        <v>364254.32</v>
      </c>
      <c r="K621" s="30">
        <v>384470.26</v>
      </c>
      <c r="L621" s="30">
        <v>304834.45</v>
      </c>
      <c r="M621" s="30">
        <v>332727.57</v>
      </c>
      <c r="N621" s="30">
        <v>341759.24</v>
      </c>
      <c r="O621" s="30">
        <v>336641.81953920901</v>
      </c>
      <c r="P621" s="31">
        <f t="shared" si="9"/>
        <v>4277246.8577943947</v>
      </c>
      <c r="R621" s="7"/>
      <c r="S621" s="7"/>
    </row>
    <row r="622" spans="1:19" s="2" customFormat="1">
      <c r="A622" s="14">
        <v>315220</v>
      </c>
      <c r="B622" s="14">
        <v>522</v>
      </c>
      <c r="C622" s="15" t="s">
        <v>374</v>
      </c>
      <c r="D622" s="30">
        <v>978671.395220423</v>
      </c>
      <c r="E622" s="30">
        <v>873848.55277114105</v>
      </c>
      <c r="F622" s="30">
        <v>1034520.05786201</v>
      </c>
      <c r="G622" s="30">
        <v>868434.32</v>
      </c>
      <c r="H622" s="30">
        <v>1148532.6000000001</v>
      </c>
      <c r="I622" s="30">
        <v>830917.65</v>
      </c>
      <c r="J622" s="30">
        <v>947847.04</v>
      </c>
      <c r="K622" s="30">
        <v>996181.77</v>
      </c>
      <c r="L622" s="30">
        <v>792615.92</v>
      </c>
      <c r="M622" s="30">
        <v>864838.95</v>
      </c>
      <c r="N622" s="30">
        <v>888116.88</v>
      </c>
      <c r="O622" s="30">
        <v>874721.336663355</v>
      </c>
      <c r="P622" s="31">
        <f t="shared" si="9"/>
        <v>11099246.472516928</v>
      </c>
      <c r="R622" s="7"/>
      <c r="S622" s="7"/>
    </row>
    <row r="623" spans="1:19" s="2" customFormat="1">
      <c r="A623" s="14">
        <v>315230</v>
      </c>
      <c r="B623" s="14">
        <v>523</v>
      </c>
      <c r="C623" s="15" t="s">
        <v>375</v>
      </c>
      <c r="D623" s="30">
        <v>253064.52789829101</v>
      </c>
      <c r="E623" s="30">
        <v>223751.34717891901</v>
      </c>
      <c r="F623" s="30">
        <v>273238.427972142</v>
      </c>
      <c r="G623" s="30">
        <v>234248.43</v>
      </c>
      <c r="H623" s="30">
        <v>311511.03999999998</v>
      </c>
      <c r="I623" s="30">
        <v>226622.73</v>
      </c>
      <c r="J623" s="30">
        <v>255132.23</v>
      </c>
      <c r="K623" s="30">
        <v>267594.63</v>
      </c>
      <c r="L623" s="30">
        <v>213077.98</v>
      </c>
      <c r="M623" s="30">
        <v>232753.35</v>
      </c>
      <c r="N623" s="30">
        <v>239205.87</v>
      </c>
      <c r="O623" s="30">
        <v>235708.932273671</v>
      </c>
      <c r="P623" s="31">
        <f t="shared" si="9"/>
        <v>2965909.4953230233</v>
      </c>
      <c r="R623" s="7"/>
      <c r="S623" s="7"/>
    </row>
    <row r="624" spans="1:19" s="2" customFormat="1">
      <c r="A624" s="14">
        <v>315240</v>
      </c>
      <c r="B624" s="14">
        <v>524</v>
      </c>
      <c r="C624" s="15" t="s">
        <v>776</v>
      </c>
      <c r="D624" s="30">
        <v>371261.92140010698</v>
      </c>
      <c r="E624" s="30">
        <v>325753.73710132198</v>
      </c>
      <c r="F624" s="30">
        <v>391902.68272687198</v>
      </c>
      <c r="G624" s="30">
        <v>330783.53999999998</v>
      </c>
      <c r="H624" s="30">
        <v>438930.84</v>
      </c>
      <c r="I624" s="30">
        <v>319528.32000000001</v>
      </c>
      <c r="J624" s="30">
        <v>363608.3</v>
      </c>
      <c r="K624" s="30">
        <v>382740.41</v>
      </c>
      <c r="L624" s="30">
        <v>304524.51</v>
      </c>
      <c r="M624" s="30">
        <v>332503.73</v>
      </c>
      <c r="N624" s="30">
        <v>341644.63</v>
      </c>
      <c r="O624" s="30">
        <v>336592.21875719802</v>
      </c>
      <c r="P624" s="31">
        <f t="shared" si="9"/>
        <v>4239774.8399854982</v>
      </c>
      <c r="R624" s="7"/>
      <c r="S624" s="7"/>
    </row>
    <row r="625" spans="1:19" s="2" customFormat="1">
      <c r="A625" s="14">
        <v>315250</v>
      </c>
      <c r="B625" s="14">
        <v>525</v>
      </c>
      <c r="C625" s="15" t="s">
        <v>376</v>
      </c>
      <c r="D625" s="30">
        <v>21532926.9912741</v>
      </c>
      <c r="E625" s="30">
        <v>18844894.870032199</v>
      </c>
      <c r="F625" s="30">
        <v>22737549.2433777</v>
      </c>
      <c r="G625" s="30">
        <v>19342636.079999998</v>
      </c>
      <c r="H625" s="30">
        <v>25748441.039999999</v>
      </c>
      <c r="I625" s="30">
        <v>18527101.18</v>
      </c>
      <c r="J625" s="30">
        <v>21212449.960000001</v>
      </c>
      <c r="K625" s="30">
        <v>22000568.649999999</v>
      </c>
      <c r="L625" s="30">
        <v>17763292.84</v>
      </c>
      <c r="M625" s="30">
        <v>19408855.329999998</v>
      </c>
      <c r="N625" s="30">
        <v>19946741.07</v>
      </c>
      <c r="O625" s="30">
        <v>19652182.3223533</v>
      </c>
      <c r="P625" s="31">
        <f t="shared" si="9"/>
        <v>246717639.57703733</v>
      </c>
      <c r="R625" s="7"/>
      <c r="S625" s="7"/>
    </row>
    <row r="626" spans="1:19" s="2" customFormat="1">
      <c r="A626" s="14">
        <v>315260</v>
      </c>
      <c r="B626" s="14">
        <v>526</v>
      </c>
      <c r="C626" s="15" t="s">
        <v>377</v>
      </c>
      <c r="D626" s="30">
        <v>599595.37710552802</v>
      </c>
      <c r="E626" s="30">
        <v>521402.988899066</v>
      </c>
      <c r="F626" s="30">
        <v>628845.11275918898</v>
      </c>
      <c r="G626" s="30">
        <v>529653.5</v>
      </c>
      <c r="H626" s="30">
        <v>708127.68</v>
      </c>
      <c r="I626" s="30">
        <v>515154.13</v>
      </c>
      <c r="J626" s="30">
        <v>589796.41</v>
      </c>
      <c r="K626" s="30">
        <v>609025.43999999994</v>
      </c>
      <c r="L626" s="30">
        <v>494030.75</v>
      </c>
      <c r="M626" s="30">
        <v>531125.93000000005</v>
      </c>
      <c r="N626" s="30">
        <v>544225.25</v>
      </c>
      <c r="O626" s="30">
        <v>536290.92569346703</v>
      </c>
      <c r="P626" s="31">
        <f t="shared" si="9"/>
        <v>6807273.4944572505</v>
      </c>
      <c r="R626" s="7"/>
      <c r="S626" s="7"/>
    </row>
    <row r="627" spans="1:19" s="2" customFormat="1">
      <c r="A627" s="14">
        <v>315270</v>
      </c>
      <c r="B627" s="14">
        <v>527</v>
      </c>
      <c r="C627" s="15" t="s">
        <v>378</v>
      </c>
      <c r="D627" s="30">
        <v>533373.76341250294</v>
      </c>
      <c r="E627" s="30">
        <v>471548.097647816</v>
      </c>
      <c r="F627" s="30">
        <v>567186.66445310996</v>
      </c>
      <c r="G627" s="30">
        <v>480385.78</v>
      </c>
      <c r="H627" s="30">
        <v>638417.96</v>
      </c>
      <c r="I627" s="30">
        <v>465127.51</v>
      </c>
      <c r="J627" s="30">
        <v>531557.25</v>
      </c>
      <c r="K627" s="30">
        <v>553766.78</v>
      </c>
      <c r="L627" s="30">
        <v>445352.95</v>
      </c>
      <c r="M627" s="30">
        <v>497877.6</v>
      </c>
      <c r="N627" s="30">
        <v>514002.7</v>
      </c>
      <c r="O627" s="30">
        <v>506451.28819389798</v>
      </c>
      <c r="P627" s="31">
        <f t="shared" si="9"/>
        <v>6205048.3437073277</v>
      </c>
      <c r="R627" s="7"/>
      <c r="S627" s="7"/>
    </row>
    <row r="628" spans="1:19" s="2" customFormat="1">
      <c r="A628" s="14">
        <v>315280</v>
      </c>
      <c r="B628" s="14">
        <v>528</v>
      </c>
      <c r="C628" s="15" t="s">
        <v>379</v>
      </c>
      <c r="D628" s="30">
        <v>1956301.8464372901</v>
      </c>
      <c r="E628" s="30">
        <v>1660641.8311602301</v>
      </c>
      <c r="F628" s="30">
        <v>2065313.3331611101</v>
      </c>
      <c r="G628" s="30">
        <v>1845905.64</v>
      </c>
      <c r="H628" s="30">
        <v>2652660.37</v>
      </c>
      <c r="I628" s="30">
        <v>1925307.05</v>
      </c>
      <c r="J628" s="30">
        <v>2205419.6800000002</v>
      </c>
      <c r="K628" s="30">
        <v>2259500.41</v>
      </c>
      <c r="L628" s="30">
        <v>1847124.93</v>
      </c>
      <c r="M628" s="30">
        <v>2028902.33</v>
      </c>
      <c r="N628" s="30">
        <v>2087834.41</v>
      </c>
      <c r="O628" s="30">
        <v>2057426.9373725399</v>
      </c>
      <c r="P628" s="31">
        <f t="shared" si="9"/>
        <v>24592338.768131167</v>
      </c>
      <c r="R628" s="7"/>
      <c r="S628" s="7"/>
    </row>
    <row r="629" spans="1:19" s="2" customFormat="1">
      <c r="A629" s="14">
        <v>315290</v>
      </c>
      <c r="B629" s="14">
        <v>529</v>
      </c>
      <c r="C629" s="15" t="s">
        <v>777</v>
      </c>
      <c r="D629" s="30">
        <v>445760.38271340501</v>
      </c>
      <c r="E629" s="30">
        <v>387918.67664487998</v>
      </c>
      <c r="F629" s="30">
        <v>469117.74689006002</v>
      </c>
      <c r="G629" s="30">
        <v>395345.08</v>
      </c>
      <c r="H629" s="30">
        <v>530208.72</v>
      </c>
      <c r="I629" s="30">
        <v>384525.61</v>
      </c>
      <c r="J629" s="30">
        <v>439478.89</v>
      </c>
      <c r="K629" s="30">
        <v>456557.53</v>
      </c>
      <c r="L629" s="30">
        <v>368081.28</v>
      </c>
      <c r="M629" s="30">
        <v>417538.65</v>
      </c>
      <c r="N629" s="30">
        <v>432337.99</v>
      </c>
      <c r="O629" s="30">
        <v>426040.05668240902</v>
      </c>
      <c r="P629" s="31">
        <f t="shared" si="9"/>
        <v>5152910.6129307551</v>
      </c>
      <c r="R629" s="7"/>
      <c r="S629" s="7"/>
    </row>
    <row r="630" spans="1:19" s="2" customFormat="1">
      <c r="A630" s="14">
        <v>315300</v>
      </c>
      <c r="B630" s="14">
        <v>530</v>
      </c>
      <c r="C630" s="15" t="s">
        <v>380</v>
      </c>
      <c r="D630" s="30">
        <v>405828.65732918901</v>
      </c>
      <c r="E630" s="30">
        <v>358904.095467932</v>
      </c>
      <c r="F630" s="30">
        <v>457020.90903263702</v>
      </c>
      <c r="G630" s="30">
        <v>417683.23</v>
      </c>
      <c r="H630" s="30">
        <v>556343.59</v>
      </c>
      <c r="I630" s="30">
        <v>405703.16</v>
      </c>
      <c r="J630" s="30">
        <v>463370</v>
      </c>
      <c r="K630" s="30">
        <v>483776.24</v>
      </c>
      <c r="L630" s="30">
        <v>388077.9</v>
      </c>
      <c r="M630" s="30">
        <v>415427.4</v>
      </c>
      <c r="N630" s="30">
        <v>425299.23</v>
      </c>
      <c r="O630" s="30">
        <v>419105.618824412</v>
      </c>
      <c r="P630" s="31">
        <f t="shared" si="9"/>
        <v>5196540.0306541706</v>
      </c>
      <c r="R630" s="7"/>
      <c r="S630" s="7"/>
    </row>
    <row r="631" spans="1:19" s="2" customFormat="1">
      <c r="A631" s="14">
        <v>315310</v>
      </c>
      <c r="B631" s="14">
        <v>531</v>
      </c>
      <c r="C631" s="15" t="s">
        <v>381</v>
      </c>
      <c r="D631" s="30">
        <v>248118.677238326</v>
      </c>
      <c r="E631" s="30">
        <v>219401.775033832</v>
      </c>
      <c r="F631" s="30">
        <v>266075.86111226102</v>
      </c>
      <c r="G631" s="30">
        <v>226657.74</v>
      </c>
      <c r="H631" s="30">
        <v>301895.65000000002</v>
      </c>
      <c r="I631" s="30">
        <v>220472.51</v>
      </c>
      <c r="J631" s="30">
        <v>257934.86</v>
      </c>
      <c r="K631" s="30">
        <v>274823.82</v>
      </c>
      <c r="L631" s="30">
        <v>217458.63</v>
      </c>
      <c r="M631" s="30">
        <v>228836.98</v>
      </c>
      <c r="N631" s="30">
        <v>233415.27</v>
      </c>
      <c r="O631" s="30">
        <v>230002.55130780599</v>
      </c>
      <c r="P631" s="31">
        <f t="shared" si="9"/>
        <v>2925094.3246922251</v>
      </c>
      <c r="R631" s="7"/>
      <c r="S631" s="7"/>
    </row>
    <row r="632" spans="1:19" s="2" customFormat="1">
      <c r="A632" s="14">
        <v>315320</v>
      </c>
      <c r="B632" s="14">
        <v>532</v>
      </c>
      <c r="C632" s="15" t="s">
        <v>382</v>
      </c>
      <c r="D632" s="30">
        <v>303309.370070601</v>
      </c>
      <c r="E632" s="30">
        <v>271298.23966521601</v>
      </c>
      <c r="F632" s="30">
        <v>325415.88933362899</v>
      </c>
      <c r="G632" s="30">
        <v>274983.58</v>
      </c>
      <c r="H632" s="30">
        <v>364864.9</v>
      </c>
      <c r="I632" s="30">
        <v>265429</v>
      </c>
      <c r="J632" s="30">
        <v>301943.94</v>
      </c>
      <c r="K632" s="30">
        <v>316494.27</v>
      </c>
      <c r="L632" s="30">
        <v>252878.68</v>
      </c>
      <c r="M632" s="30">
        <v>276081.59000000003</v>
      </c>
      <c r="N632" s="30">
        <v>283640.86</v>
      </c>
      <c r="O632" s="30">
        <v>279422.29194036702</v>
      </c>
      <c r="P632" s="31">
        <f t="shared" si="9"/>
        <v>3515762.6110098129</v>
      </c>
      <c r="R632" s="7"/>
      <c r="S632" s="7"/>
    </row>
    <row r="633" spans="1:19" s="2" customFormat="1">
      <c r="A633" s="14">
        <v>315330</v>
      </c>
      <c r="B633" s="14">
        <v>533</v>
      </c>
      <c r="C633" s="15" t="s">
        <v>383</v>
      </c>
      <c r="D633" s="30">
        <v>210254.78232031301</v>
      </c>
      <c r="E633" s="30">
        <v>185632.96041650901</v>
      </c>
      <c r="F633" s="30">
        <v>224056.34286663699</v>
      </c>
      <c r="G633" s="30">
        <v>189835.32</v>
      </c>
      <c r="H633" s="30">
        <v>251267.52</v>
      </c>
      <c r="I633" s="30">
        <v>183408.42</v>
      </c>
      <c r="J633" s="30">
        <v>207811.96</v>
      </c>
      <c r="K633" s="30">
        <v>220103.53</v>
      </c>
      <c r="L633" s="30">
        <v>173901.47</v>
      </c>
      <c r="M633" s="30">
        <v>189925.96</v>
      </c>
      <c r="N633" s="30">
        <v>195181.51</v>
      </c>
      <c r="O633" s="30">
        <v>192312.381675346</v>
      </c>
      <c r="P633" s="31">
        <f t="shared" si="9"/>
        <v>2423692.157278805</v>
      </c>
      <c r="R633" s="7"/>
      <c r="S633" s="7"/>
    </row>
    <row r="634" spans="1:19" s="2" customFormat="1">
      <c r="A634" s="14">
        <v>315340</v>
      </c>
      <c r="B634" s="14">
        <v>534</v>
      </c>
      <c r="C634" s="15" t="s">
        <v>778</v>
      </c>
      <c r="D634" s="30">
        <v>1285860.71933676</v>
      </c>
      <c r="E634" s="30">
        <v>1093150.1869061301</v>
      </c>
      <c r="F634" s="30">
        <v>1373074.1831501301</v>
      </c>
      <c r="G634" s="30">
        <v>1179958</v>
      </c>
      <c r="H634" s="30">
        <v>1777436.94</v>
      </c>
      <c r="I634" s="30">
        <v>1283757.77</v>
      </c>
      <c r="J634" s="30">
        <v>1467403.7</v>
      </c>
      <c r="K634" s="30">
        <v>1507979.1</v>
      </c>
      <c r="L634" s="30">
        <v>1228794.96</v>
      </c>
      <c r="M634" s="30">
        <v>1342380.81</v>
      </c>
      <c r="N634" s="30">
        <v>1379826.63</v>
      </c>
      <c r="O634" s="30">
        <v>1359697.36575306</v>
      </c>
      <c r="P634" s="31">
        <f t="shared" si="9"/>
        <v>16279320.36514608</v>
      </c>
      <c r="R634" s="7"/>
      <c r="S634" s="7"/>
    </row>
    <row r="635" spans="1:19" s="2" customFormat="1">
      <c r="A635" s="14">
        <v>315350</v>
      </c>
      <c r="B635" s="14">
        <v>535</v>
      </c>
      <c r="C635" s="15" t="s">
        <v>779</v>
      </c>
      <c r="D635" s="30">
        <v>291571.09846012498</v>
      </c>
      <c r="E635" s="30">
        <v>257173.59041199001</v>
      </c>
      <c r="F635" s="30">
        <v>310762.52802844101</v>
      </c>
      <c r="G635" s="30">
        <v>261203.86</v>
      </c>
      <c r="H635" s="30">
        <v>349644.16</v>
      </c>
      <c r="I635" s="30">
        <v>254235.45</v>
      </c>
      <c r="J635" s="30">
        <v>288113.21999999997</v>
      </c>
      <c r="K635" s="30">
        <v>301387.49</v>
      </c>
      <c r="L635" s="30">
        <v>240915.08</v>
      </c>
      <c r="M635" s="30">
        <v>263163.02</v>
      </c>
      <c r="N635" s="30">
        <v>270494.26</v>
      </c>
      <c r="O635" s="30">
        <v>266549.77593305102</v>
      </c>
      <c r="P635" s="31">
        <f t="shared" si="9"/>
        <v>3355213.5328336074</v>
      </c>
      <c r="R635" s="7"/>
      <c r="S635" s="7"/>
    </row>
    <row r="636" spans="1:19" s="2" customFormat="1">
      <c r="A636" s="14">
        <v>315360</v>
      </c>
      <c r="B636" s="14">
        <v>536</v>
      </c>
      <c r="C636" s="15" t="s">
        <v>780</v>
      </c>
      <c r="D636" s="30">
        <v>518914.262033106</v>
      </c>
      <c r="E636" s="30">
        <v>451572.40890685801</v>
      </c>
      <c r="F636" s="30">
        <v>539634.05994879897</v>
      </c>
      <c r="G636" s="30">
        <v>454844.07</v>
      </c>
      <c r="H636" s="30">
        <v>601893.6</v>
      </c>
      <c r="I636" s="30">
        <v>438058.02</v>
      </c>
      <c r="J636" s="30">
        <v>498677.49</v>
      </c>
      <c r="K636" s="30">
        <v>518561.12</v>
      </c>
      <c r="L636" s="30">
        <v>417506.58</v>
      </c>
      <c r="M636" s="30">
        <v>461271.42</v>
      </c>
      <c r="N636" s="30">
        <v>474997.3</v>
      </c>
      <c r="O636" s="30">
        <v>467921.403510909</v>
      </c>
      <c r="P636" s="31">
        <f t="shared" si="9"/>
        <v>5843851.7343996717</v>
      </c>
      <c r="R636" s="7"/>
      <c r="S636" s="7"/>
    </row>
    <row r="637" spans="1:19" s="2" customFormat="1">
      <c r="A637" s="14">
        <v>315370</v>
      </c>
      <c r="B637" s="14">
        <v>537</v>
      </c>
      <c r="C637" s="15" t="s">
        <v>384</v>
      </c>
      <c r="D637" s="30">
        <v>318937.45361986302</v>
      </c>
      <c r="E637" s="30">
        <v>278719.91230230202</v>
      </c>
      <c r="F637" s="30">
        <v>334402.954517423</v>
      </c>
      <c r="G637" s="30">
        <v>281942.84000000003</v>
      </c>
      <c r="H637" s="30">
        <v>373315.15</v>
      </c>
      <c r="I637" s="30">
        <v>272232.77</v>
      </c>
      <c r="J637" s="30">
        <v>310055.24</v>
      </c>
      <c r="K637" s="30">
        <v>323442.15000000002</v>
      </c>
      <c r="L637" s="30">
        <v>259646.89</v>
      </c>
      <c r="M637" s="30">
        <v>283531.76</v>
      </c>
      <c r="N637" s="30">
        <v>291350.49</v>
      </c>
      <c r="O637" s="30">
        <v>287046.02243655198</v>
      </c>
      <c r="P637" s="31">
        <f t="shared" si="9"/>
        <v>3614623.6328761401</v>
      </c>
      <c r="R637" s="7"/>
      <c r="S637" s="7"/>
    </row>
    <row r="638" spans="1:19" s="2" customFormat="1">
      <c r="A638" s="14">
        <v>315380</v>
      </c>
      <c r="B638" s="14">
        <v>538</v>
      </c>
      <c r="C638" s="15" t="s">
        <v>385</v>
      </c>
      <c r="D638" s="30">
        <v>198797.35434430899</v>
      </c>
      <c r="E638" s="30">
        <v>177217.78195651699</v>
      </c>
      <c r="F638" s="30">
        <v>214555.99423692899</v>
      </c>
      <c r="G638" s="30">
        <v>181605.6</v>
      </c>
      <c r="H638" s="30">
        <v>243160.23</v>
      </c>
      <c r="I638" s="30">
        <v>177486.45</v>
      </c>
      <c r="J638" s="30">
        <v>201593.88</v>
      </c>
      <c r="K638" s="30">
        <v>213115.49</v>
      </c>
      <c r="L638" s="30">
        <v>168722.99</v>
      </c>
      <c r="M638" s="30">
        <v>175784.23</v>
      </c>
      <c r="N638" s="30">
        <v>178952.54</v>
      </c>
      <c r="O638" s="30">
        <v>176345.176931403</v>
      </c>
      <c r="P638" s="31">
        <f t="shared" si="9"/>
        <v>2307337.7174691581</v>
      </c>
      <c r="R638" s="7"/>
      <c r="S638" s="7"/>
    </row>
    <row r="639" spans="1:19" s="2" customFormat="1">
      <c r="A639" s="14">
        <v>315390</v>
      </c>
      <c r="B639" s="14">
        <v>539</v>
      </c>
      <c r="C639" s="15" t="s">
        <v>386</v>
      </c>
      <c r="D639" s="30">
        <v>448911.71989901201</v>
      </c>
      <c r="E639" s="30">
        <v>403748.761582423</v>
      </c>
      <c r="F639" s="30">
        <v>497950.96119880001</v>
      </c>
      <c r="G639" s="30">
        <v>410758.43</v>
      </c>
      <c r="H639" s="30">
        <v>564527.43000000005</v>
      </c>
      <c r="I639" s="30">
        <v>397370.25</v>
      </c>
      <c r="J639" s="30">
        <v>459364.94</v>
      </c>
      <c r="K639" s="30">
        <v>516375.23</v>
      </c>
      <c r="L639" s="30">
        <v>429208.79</v>
      </c>
      <c r="M639" s="30">
        <v>474288.47</v>
      </c>
      <c r="N639" s="30">
        <v>488592.96</v>
      </c>
      <c r="O639" s="30">
        <v>481510.69346357498</v>
      </c>
      <c r="P639" s="31">
        <f t="shared" si="9"/>
        <v>5572608.6361438101</v>
      </c>
      <c r="R639" s="7"/>
      <c r="S639" s="7"/>
    </row>
    <row r="640" spans="1:19" s="2" customFormat="1">
      <c r="A640" s="14">
        <v>315400</v>
      </c>
      <c r="B640" s="14">
        <v>540</v>
      </c>
      <c r="C640" s="15" t="s">
        <v>387</v>
      </c>
      <c r="D640" s="30">
        <v>636887.88941819896</v>
      </c>
      <c r="E640" s="30">
        <v>567991.83005664905</v>
      </c>
      <c r="F640" s="30">
        <v>685023.24857502303</v>
      </c>
      <c r="G640" s="30">
        <v>576581.43000000005</v>
      </c>
      <c r="H640" s="30">
        <v>768276.51</v>
      </c>
      <c r="I640" s="30">
        <v>560323.65</v>
      </c>
      <c r="J640" s="30">
        <v>639301.86</v>
      </c>
      <c r="K640" s="30">
        <v>665539.12</v>
      </c>
      <c r="L640" s="30">
        <v>535251.91</v>
      </c>
      <c r="M640" s="30">
        <v>584716.39</v>
      </c>
      <c r="N640" s="30">
        <v>601007.51</v>
      </c>
      <c r="O640" s="30">
        <v>592247.48596214002</v>
      </c>
      <c r="P640" s="31">
        <f t="shared" si="9"/>
        <v>7413148.8340120111</v>
      </c>
      <c r="R640" s="7"/>
      <c r="S640" s="7"/>
    </row>
    <row r="641" spans="1:19" s="2" customFormat="1">
      <c r="A641" s="14">
        <v>315410</v>
      </c>
      <c r="B641" s="14">
        <v>541</v>
      </c>
      <c r="C641" s="15" t="s">
        <v>388</v>
      </c>
      <c r="D641" s="30">
        <v>348558.40801638598</v>
      </c>
      <c r="E641" s="30">
        <v>313250.11659296701</v>
      </c>
      <c r="F641" s="30">
        <v>377640.76703624899</v>
      </c>
      <c r="G641" s="30">
        <v>317804.67</v>
      </c>
      <c r="H641" s="30">
        <v>422048.32</v>
      </c>
      <c r="I641" s="30">
        <v>308478.95</v>
      </c>
      <c r="J641" s="30">
        <v>351297.23</v>
      </c>
      <c r="K641" s="30">
        <v>364489.73</v>
      </c>
      <c r="L641" s="30">
        <v>294087.03999999998</v>
      </c>
      <c r="M641" s="30">
        <v>326761.59000000003</v>
      </c>
      <c r="N641" s="30">
        <v>337001.08</v>
      </c>
      <c r="O641" s="30">
        <v>332090.86907188501</v>
      </c>
      <c r="P641" s="31">
        <f t="shared" si="9"/>
        <v>4093508.7707174867</v>
      </c>
      <c r="R641" s="7"/>
      <c r="S641" s="7"/>
    </row>
    <row r="642" spans="1:19" s="2" customFormat="1">
      <c r="A642" s="14">
        <v>315415</v>
      </c>
      <c r="B642" s="14">
        <v>833</v>
      </c>
      <c r="C642" s="15" t="s">
        <v>389</v>
      </c>
      <c r="D642" s="30">
        <v>243121.98025515</v>
      </c>
      <c r="E642" s="30">
        <v>220846.44440721901</v>
      </c>
      <c r="F642" s="30">
        <v>295376.65233063698</v>
      </c>
      <c r="G642" s="30">
        <v>248613.21</v>
      </c>
      <c r="H642" s="30">
        <v>332228.57</v>
      </c>
      <c r="I642" s="30">
        <v>241549.43</v>
      </c>
      <c r="J642" s="30">
        <v>275361.12</v>
      </c>
      <c r="K642" s="30">
        <v>288795.06</v>
      </c>
      <c r="L642" s="30">
        <v>230591.09</v>
      </c>
      <c r="M642" s="30">
        <v>251900.9</v>
      </c>
      <c r="N642" s="30">
        <v>258918.84</v>
      </c>
      <c r="O642" s="30">
        <v>255144.52901597301</v>
      </c>
      <c r="P642" s="31">
        <f t="shared" si="9"/>
        <v>3142447.8260089788</v>
      </c>
      <c r="R642" s="7"/>
      <c r="S642" s="7"/>
    </row>
    <row r="643" spans="1:19" s="2" customFormat="1">
      <c r="A643" s="14">
        <v>315420</v>
      </c>
      <c r="B643" s="14">
        <v>542</v>
      </c>
      <c r="C643" s="15" t="s">
        <v>390</v>
      </c>
      <c r="D643" s="30">
        <v>479974.24690010701</v>
      </c>
      <c r="E643" s="30">
        <v>427336.70504494599</v>
      </c>
      <c r="F643" s="30">
        <v>516417.37189188402</v>
      </c>
      <c r="G643" s="30">
        <v>434552.49</v>
      </c>
      <c r="H643" s="30">
        <v>581886.49</v>
      </c>
      <c r="I643" s="30">
        <v>422692.46</v>
      </c>
      <c r="J643" s="30">
        <v>483807.46</v>
      </c>
      <c r="K643" s="30">
        <v>507765.14</v>
      </c>
      <c r="L643" s="30">
        <v>405481.11</v>
      </c>
      <c r="M643" s="30">
        <v>453946.95</v>
      </c>
      <c r="N643" s="30">
        <v>468864.4</v>
      </c>
      <c r="O643" s="30">
        <v>462034.28914373799</v>
      </c>
      <c r="P643" s="31">
        <f t="shared" si="9"/>
        <v>5644759.1129806759</v>
      </c>
      <c r="R643" s="7"/>
      <c r="S643" s="7"/>
    </row>
    <row r="644" spans="1:19" s="2" customFormat="1">
      <c r="A644" s="14">
        <v>315430</v>
      </c>
      <c r="B644" s="14">
        <v>543</v>
      </c>
      <c r="C644" s="15" t="s">
        <v>391</v>
      </c>
      <c r="D644" s="30">
        <v>581323.30186774302</v>
      </c>
      <c r="E644" s="30">
        <v>517546.66042409302</v>
      </c>
      <c r="F644" s="30">
        <v>603749.92649544601</v>
      </c>
      <c r="G644" s="30">
        <v>501932.61</v>
      </c>
      <c r="H644" s="30">
        <v>667571.02</v>
      </c>
      <c r="I644" s="30">
        <v>484108.88</v>
      </c>
      <c r="J644" s="30">
        <v>552681.51</v>
      </c>
      <c r="K644" s="30">
        <v>575140.22</v>
      </c>
      <c r="L644" s="30">
        <v>462080.37</v>
      </c>
      <c r="M644" s="30">
        <v>510622.51</v>
      </c>
      <c r="N644" s="30">
        <v>526066.02</v>
      </c>
      <c r="O644" s="30">
        <v>523324.31108738697</v>
      </c>
      <c r="P644" s="31">
        <f t="shared" si="9"/>
        <v>6506147.339874668</v>
      </c>
      <c r="R644" s="7"/>
      <c r="S644" s="7"/>
    </row>
    <row r="645" spans="1:19" s="2" customFormat="1">
      <c r="A645" s="14">
        <v>315440</v>
      </c>
      <c r="B645" s="14">
        <v>544</v>
      </c>
      <c r="C645" s="15" t="s">
        <v>392</v>
      </c>
      <c r="D645" s="30">
        <v>437659.105808942</v>
      </c>
      <c r="E645" s="30">
        <v>383975.282722798</v>
      </c>
      <c r="F645" s="30">
        <v>458131.90697722399</v>
      </c>
      <c r="G645" s="30">
        <v>386914.36</v>
      </c>
      <c r="H645" s="30">
        <v>511914.13</v>
      </c>
      <c r="I645" s="30">
        <v>370908.36</v>
      </c>
      <c r="J645" s="30">
        <v>421799.16</v>
      </c>
      <c r="K645" s="30">
        <v>439521.76</v>
      </c>
      <c r="L645" s="30">
        <v>353179.98</v>
      </c>
      <c r="M645" s="30">
        <v>376909.16</v>
      </c>
      <c r="N645" s="30">
        <v>385368.39</v>
      </c>
      <c r="O645" s="30">
        <v>379565.911199113</v>
      </c>
      <c r="P645" s="31">
        <f t="shared" si="9"/>
        <v>4905847.5067080772</v>
      </c>
      <c r="R645" s="7"/>
      <c r="S645" s="7"/>
    </row>
    <row r="646" spans="1:19" s="2" customFormat="1">
      <c r="A646" s="14">
        <v>315445</v>
      </c>
      <c r="B646" s="14">
        <v>754</v>
      </c>
      <c r="C646" s="15" t="s">
        <v>393</v>
      </c>
      <c r="D646" s="30">
        <v>361669.59436969698</v>
      </c>
      <c r="E646" s="30">
        <v>346080.33673053101</v>
      </c>
      <c r="F646" s="30">
        <v>439685.90039034601</v>
      </c>
      <c r="G646" s="30">
        <v>370702</v>
      </c>
      <c r="H646" s="30">
        <v>493310.92</v>
      </c>
      <c r="I646" s="30">
        <v>359766.75</v>
      </c>
      <c r="J646" s="30">
        <v>411369.29</v>
      </c>
      <c r="K646" s="30">
        <v>432377.84</v>
      </c>
      <c r="L646" s="30">
        <v>344653.27</v>
      </c>
      <c r="M646" s="30">
        <v>376512.77</v>
      </c>
      <c r="N646" s="30">
        <v>387015.95</v>
      </c>
      <c r="O646" s="30">
        <v>381377.34579121502</v>
      </c>
      <c r="P646" s="31">
        <f t="shared" si="9"/>
        <v>4704521.9672817886</v>
      </c>
      <c r="R646" s="7"/>
      <c r="S646" s="7"/>
    </row>
    <row r="647" spans="1:19" s="2" customFormat="1">
      <c r="A647" s="14">
        <v>315450</v>
      </c>
      <c r="B647" s="14">
        <v>545</v>
      </c>
      <c r="C647" s="15" t="s">
        <v>526</v>
      </c>
      <c r="D647" s="30">
        <v>725450.63706450502</v>
      </c>
      <c r="E647" s="30">
        <v>659718.12791274802</v>
      </c>
      <c r="F647" s="30">
        <v>776441.21994793299</v>
      </c>
      <c r="G647" s="30">
        <v>651997.57999999996</v>
      </c>
      <c r="H647" s="30">
        <v>854959.06</v>
      </c>
      <c r="I647" s="30">
        <v>622631.59</v>
      </c>
      <c r="J647" s="30">
        <v>700566.21</v>
      </c>
      <c r="K647" s="30">
        <v>739593.93</v>
      </c>
      <c r="L647" s="30">
        <v>585353.42000000004</v>
      </c>
      <c r="M647" s="30">
        <v>638382.11</v>
      </c>
      <c r="N647" s="30">
        <v>655284.43000000005</v>
      </c>
      <c r="O647" s="30">
        <v>645206.89112135104</v>
      </c>
      <c r="P647" s="31">
        <f t="shared" si="9"/>
        <v>8255585.2060465375</v>
      </c>
      <c r="R647" s="7"/>
      <c r="S647" s="7"/>
    </row>
    <row r="648" spans="1:19" s="2" customFormat="1">
      <c r="A648" s="14">
        <v>315460</v>
      </c>
      <c r="B648" s="14">
        <v>546</v>
      </c>
      <c r="C648" s="15" t="s">
        <v>781</v>
      </c>
      <c r="D648" s="30">
        <v>7070260.6925129704</v>
      </c>
      <c r="E648" s="30">
        <v>6256612.5327679096</v>
      </c>
      <c r="F648" s="30">
        <v>7481824.1533220103</v>
      </c>
      <c r="G648" s="30">
        <v>6267753.4699999997</v>
      </c>
      <c r="H648" s="30">
        <v>8389987.5</v>
      </c>
      <c r="I648" s="30">
        <v>6058378.8200000003</v>
      </c>
      <c r="J648" s="30">
        <v>6939057.6200000001</v>
      </c>
      <c r="K648" s="30">
        <v>7236943.6399999997</v>
      </c>
      <c r="L648" s="30">
        <v>5861065.2000000002</v>
      </c>
      <c r="M648" s="30">
        <v>6408353.5099999998</v>
      </c>
      <c r="N648" s="30">
        <v>6588331.9000000004</v>
      </c>
      <c r="O648" s="30">
        <v>6492343.5517098801</v>
      </c>
      <c r="P648" s="31">
        <f t="shared" si="9"/>
        <v>81050912.590312779</v>
      </c>
      <c r="R648" s="7"/>
      <c r="S648" s="7"/>
    </row>
    <row r="649" spans="1:19" s="2" customFormat="1">
      <c r="A649" s="14">
        <v>315470</v>
      </c>
      <c r="B649" s="14">
        <v>547</v>
      </c>
      <c r="C649" s="15" t="s">
        <v>782</v>
      </c>
      <c r="D649" s="30">
        <v>238344.75704404499</v>
      </c>
      <c r="E649" s="30">
        <v>204961.82596602899</v>
      </c>
      <c r="F649" s="30">
        <v>247218.55942414899</v>
      </c>
      <c r="G649" s="30">
        <v>210006.04</v>
      </c>
      <c r="H649" s="30">
        <v>280748.19</v>
      </c>
      <c r="I649" s="30">
        <v>205611.65</v>
      </c>
      <c r="J649" s="30">
        <v>233973.41</v>
      </c>
      <c r="K649" s="30">
        <v>244803.29</v>
      </c>
      <c r="L649" s="30">
        <v>195865.85</v>
      </c>
      <c r="M649" s="30">
        <v>204579.11</v>
      </c>
      <c r="N649" s="30">
        <v>208369.21</v>
      </c>
      <c r="O649" s="30">
        <v>205334.47476985501</v>
      </c>
      <c r="P649" s="31">
        <f t="shared" si="9"/>
        <v>2679816.367204078</v>
      </c>
      <c r="R649" s="7"/>
      <c r="S649" s="7"/>
    </row>
    <row r="650" spans="1:19" s="2" customFormat="1">
      <c r="A650" s="14">
        <v>315480</v>
      </c>
      <c r="B650" s="14">
        <v>548</v>
      </c>
      <c r="C650" s="15" t="s">
        <v>394</v>
      </c>
      <c r="D650" s="30">
        <v>1439902.34050166</v>
      </c>
      <c r="E650" s="30">
        <v>1169015.53859616</v>
      </c>
      <c r="F650" s="30">
        <v>1453731.6582365599</v>
      </c>
      <c r="G650" s="30">
        <v>1182376.94</v>
      </c>
      <c r="H650" s="30">
        <v>1664237.45</v>
      </c>
      <c r="I650" s="30">
        <v>1128278.3799999999</v>
      </c>
      <c r="J650" s="30">
        <v>1340977.24</v>
      </c>
      <c r="K650" s="30">
        <v>1286960.57</v>
      </c>
      <c r="L650" s="30">
        <v>1083015.53</v>
      </c>
      <c r="M650" s="30">
        <v>1211186.07</v>
      </c>
      <c r="N650" s="30">
        <v>1252969.54</v>
      </c>
      <c r="O650" s="30">
        <v>1231183.6735630201</v>
      </c>
      <c r="P650" s="31">
        <f t="shared" si="9"/>
        <v>15443834.930897402</v>
      </c>
      <c r="R650" s="7"/>
      <c r="S650" s="7"/>
    </row>
    <row r="651" spans="1:19" s="2" customFormat="1">
      <c r="A651" s="14">
        <v>315490</v>
      </c>
      <c r="B651" s="14">
        <v>549</v>
      </c>
      <c r="C651" s="15" t="s">
        <v>395</v>
      </c>
      <c r="D651" s="30">
        <v>524680.83867490105</v>
      </c>
      <c r="E651" s="30">
        <v>462475.763340084</v>
      </c>
      <c r="F651" s="30">
        <v>557173.85540746304</v>
      </c>
      <c r="G651" s="30">
        <v>469043.59</v>
      </c>
      <c r="H651" s="30">
        <v>622752.81000000006</v>
      </c>
      <c r="I651" s="30">
        <v>454395.48</v>
      </c>
      <c r="J651" s="30">
        <v>518501.8</v>
      </c>
      <c r="K651" s="30">
        <v>541612.06000000006</v>
      </c>
      <c r="L651" s="30">
        <v>434212.4</v>
      </c>
      <c r="M651" s="30">
        <v>481905.21</v>
      </c>
      <c r="N651" s="30">
        <v>496865.49</v>
      </c>
      <c r="O651" s="30">
        <v>489609.81895480503</v>
      </c>
      <c r="P651" s="31">
        <f t="shared" si="9"/>
        <v>6053229.1163772531</v>
      </c>
      <c r="R651" s="7"/>
      <c r="S651" s="7"/>
    </row>
    <row r="652" spans="1:19" s="2" customFormat="1">
      <c r="A652" s="14">
        <v>315500</v>
      </c>
      <c r="B652" s="14">
        <v>550</v>
      </c>
      <c r="C652" s="15" t="s">
        <v>396</v>
      </c>
      <c r="D652" s="30">
        <v>283046.27341926598</v>
      </c>
      <c r="E652" s="30">
        <v>254205.444359182</v>
      </c>
      <c r="F652" s="30">
        <v>307549.49692976102</v>
      </c>
      <c r="G652" s="30">
        <v>260123.66</v>
      </c>
      <c r="H652" s="30">
        <v>345409.78</v>
      </c>
      <c r="I652" s="30">
        <v>252106.15</v>
      </c>
      <c r="J652" s="30">
        <v>286537.34999999998</v>
      </c>
      <c r="K652" s="30">
        <v>300117.40999999997</v>
      </c>
      <c r="L652" s="30">
        <v>239918.79</v>
      </c>
      <c r="M652" s="30">
        <v>252701.08</v>
      </c>
      <c r="N652" s="30">
        <v>257839.97</v>
      </c>
      <c r="O652" s="30">
        <v>254077.798139269</v>
      </c>
      <c r="P652" s="31">
        <f t="shared" si="9"/>
        <v>3293633.2028474784</v>
      </c>
      <c r="R652" s="7"/>
      <c r="S652" s="7"/>
    </row>
    <row r="653" spans="1:19" s="2" customFormat="1">
      <c r="A653" s="14">
        <v>315510</v>
      </c>
      <c r="B653" s="14">
        <v>551</v>
      </c>
      <c r="C653" s="15" t="s">
        <v>515</v>
      </c>
      <c r="D653" s="30">
        <v>221258.99131002999</v>
      </c>
      <c r="E653" s="30">
        <v>197916.28666289701</v>
      </c>
      <c r="F653" s="30">
        <v>239783.53507419201</v>
      </c>
      <c r="G653" s="30">
        <v>203319</v>
      </c>
      <c r="H653" s="30">
        <v>270065.48</v>
      </c>
      <c r="I653" s="30">
        <v>197159.35</v>
      </c>
      <c r="J653" s="30">
        <v>223687.05</v>
      </c>
      <c r="K653" s="30">
        <v>236822.87</v>
      </c>
      <c r="L653" s="30">
        <v>187194.7</v>
      </c>
      <c r="M653" s="30">
        <v>195955.47</v>
      </c>
      <c r="N653" s="30">
        <v>199672.31</v>
      </c>
      <c r="O653" s="30">
        <v>196762.12585573801</v>
      </c>
      <c r="P653" s="31">
        <f t="shared" ref="P653:P716" si="10">SUM(D653:O653)</f>
        <v>2569597.1689028568</v>
      </c>
      <c r="R653" s="7"/>
      <c r="S653" s="7"/>
    </row>
    <row r="654" spans="1:19" s="2" customFormat="1">
      <c r="A654" s="14">
        <v>315520</v>
      </c>
      <c r="B654" s="14">
        <v>552</v>
      </c>
      <c r="C654" s="15" t="s">
        <v>397</v>
      </c>
      <c r="D654" s="30">
        <v>213057.54006214801</v>
      </c>
      <c r="E654" s="30">
        <v>192904.00466337299</v>
      </c>
      <c r="F654" s="30">
        <v>233538.83717453701</v>
      </c>
      <c r="G654" s="30">
        <v>202589.49</v>
      </c>
      <c r="H654" s="30">
        <v>270243.65999999997</v>
      </c>
      <c r="I654" s="30">
        <v>197293.84</v>
      </c>
      <c r="J654" s="30">
        <v>224373.1</v>
      </c>
      <c r="K654" s="30">
        <v>237814.33</v>
      </c>
      <c r="L654" s="30">
        <v>187896.71</v>
      </c>
      <c r="M654" s="30">
        <v>195813.47</v>
      </c>
      <c r="N654" s="30">
        <v>199314.37</v>
      </c>
      <c r="O654" s="30">
        <v>196387.42509949399</v>
      </c>
      <c r="P654" s="31">
        <f t="shared" si="10"/>
        <v>2551226.7769995523</v>
      </c>
      <c r="R654" s="7"/>
      <c r="S654" s="7"/>
    </row>
    <row r="655" spans="1:19" s="2" customFormat="1">
      <c r="A655" s="14">
        <v>315530</v>
      </c>
      <c r="B655" s="14">
        <v>553</v>
      </c>
      <c r="C655" s="15" t="s">
        <v>398</v>
      </c>
      <c r="D655" s="30">
        <v>269740.50318381499</v>
      </c>
      <c r="E655" s="30">
        <v>239254.726909905</v>
      </c>
      <c r="F655" s="30">
        <v>289929.13610749203</v>
      </c>
      <c r="G655" s="30">
        <v>246019.9</v>
      </c>
      <c r="H655" s="30">
        <v>328477.01</v>
      </c>
      <c r="I655" s="30">
        <v>238875.17</v>
      </c>
      <c r="J655" s="30">
        <v>273023.87</v>
      </c>
      <c r="K655" s="30">
        <v>286913.44</v>
      </c>
      <c r="L655" s="30">
        <v>228742.84</v>
      </c>
      <c r="M655" s="30">
        <v>241346.31</v>
      </c>
      <c r="N655" s="30">
        <v>246333.97</v>
      </c>
      <c r="O655" s="30">
        <v>242743.501645999</v>
      </c>
      <c r="P655" s="31">
        <f t="shared" si="10"/>
        <v>3131400.377847211</v>
      </c>
      <c r="R655" s="7"/>
      <c r="S655" s="7"/>
    </row>
    <row r="656" spans="1:19" s="2" customFormat="1">
      <c r="A656" s="14">
        <v>315540</v>
      </c>
      <c r="B656" s="14">
        <v>554</v>
      </c>
      <c r="C656" s="15" t="s">
        <v>399</v>
      </c>
      <c r="D656" s="30">
        <v>310634.21622598899</v>
      </c>
      <c r="E656" s="30">
        <v>271513.12279518798</v>
      </c>
      <c r="F656" s="30">
        <v>328517.738484253</v>
      </c>
      <c r="G656" s="30">
        <v>277384.08</v>
      </c>
      <c r="H656" s="30">
        <v>369742.74</v>
      </c>
      <c r="I656" s="30">
        <v>269202.63</v>
      </c>
      <c r="J656" s="30">
        <v>306491.34000000003</v>
      </c>
      <c r="K656" s="30">
        <v>321712.46000000002</v>
      </c>
      <c r="L656" s="30">
        <v>256623.1</v>
      </c>
      <c r="M656" s="30">
        <v>285829.63</v>
      </c>
      <c r="N656" s="30">
        <v>294923.55</v>
      </c>
      <c r="O656" s="30">
        <v>290625.85718138702</v>
      </c>
      <c r="P656" s="31">
        <f t="shared" si="10"/>
        <v>3583200.4646868166</v>
      </c>
      <c r="R656" s="7"/>
      <c r="S656" s="7"/>
    </row>
    <row r="657" spans="1:19" s="2" customFormat="1">
      <c r="A657" s="14">
        <v>315550</v>
      </c>
      <c r="B657" s="14">
        <v>555</v>
      </c>
      <c r="C657" s="15" t="s">
        <v>783</v>
      </c>
      <c r="D657" s="30">
        <v>2263277.3103574002</v>
      </c>
      <c r="E657" s="30">
        <v>1944314.50294537</v>
      </c>
      <c r="F657" s="30">
        <v>2652638.0157898301</v>
      </c>
      <c r="G657" s="30">
        <v>2613408.71</v>
      </c>
      <c r="H657" s="30">
        <v>3346801.1</v>
      </c>
      <c r="I657" s="30">
        <v>2374566.9</v>
      </c>
      <c r="J657" s="30">
        <v>2599395.9700000002</v>
      </c>
      <c r="K657" s="30">
        <v>2660751.98</v>
      </c>
      <c r="L657" s="30">
        <v>2165749.36</v>
      </c>
      <c r="M657" s="30">
        <v>2364052.48</v>
      </c>
      <c r="N657" s="30">
        <v>2426890.4</v>
      </c>
      <c r="O657" s="30">
        <v>2389706.5807610299</v>
      </c>
      <c r="P657" s="31">
        <f t="shared" si="10"/>
        <v>29801553.309853628</v>
      </c>
      <c r="R657" s="7"/>
      <c r="S657" s="7"/>
    </row>
    <row r="658" spans="1:19" s="2" customFormat="1">
      <c r="A658" s="14">
        <v>315560</v>
      </c>
      <c r="B658" s="14">
        <v>556</v>
      </c>
      <c r="C658" s="15" t="s">
        <v>490</v>
      </c>
      <c r="D658" s="30">
        <v>630832.15370310796</v>
      </c>
      <c r="E658" s="30">
        <v>553745.80248425796</v>
      </c>
      <c r="F658" s="30">
        <v>669818.97757513297</v>
      </c>
      <c r="G658" s="30">
        <v>564593.88</v>
      </c>
      <c r="H658" s="30">
        <v>754799.53</v>
      </c>
      <c r="I658" s="30">
        <v>549419.85</v>
      </c>
      <c r="J658" s="30">
        <v>630707.85</v>
      </c>
      <c r="K658" s="30">
        <v>659182.1</v>
      </c>
      <c r="L658" s="30">
        <v>529082.80000000005</v>
      </c>
      <c r="M658" s="30">
        <v>577888.76</v>
      </c>
      <c r="N658" s="30">
        <v>593965.84</v>
      </c>
      <c r="O658" s="30">
        <v>585305.98160870804</v>
      </c>
      <c r="P658" s="31">
        <f t="shared" si="10"/>
        <v>7299343.5253712069</v>
      </c>
      <c r="R658" s="7"/>
      <c r="S658" s="7"/>
    </row>
    <row r="659" spans="1:19" s="2" customFormat="1">
      <c r="A659" s="14">
        <v>315570</v>
      </c>
      <c r="B659" s="14">
        <v>557</v>
      </c>
      <c r="C659" s="15" t="s">
        <v>400</v>
      </c>
      <c r="D659" s="30">
        <v>1889333.4595586599</v>
      </c>
      <c r="E659" s="30">
        <v>1670389.6907054801</v>
      </c>
      <c r="F659" s="30">
        <v>1936666.0204998399</v>
      </c>
      <c r="G659" s="30">
        <v>1623944.22</v>
      </c>
      <c r="H659" s="30">
        <v>2122905.9</v>
      </c>
      <c r="I659" s="30">
        <v>1526523.73</v>
      </c>
      <c r="J659" s="30">
        <v>1745670.39</v>
      </c>
      <c r="K659" s="30">
        <v>1809837.76</v>
      </c>
      <c r="L659" s="30">
        <v>1460965.96</v>
      </c>
      <c r="M659" s="30">
        <v>1591954.18</v>
      </c>
      <c r="N659" s="30">
        <v>1632978.73</v>
      </c>
      <c r="O659" s="30">
        <v>1607198.7320185499</v>
      </c>
      <c r="P659" s="31">
        <f t="shared" si="10"/>
        <v>20618368.772782531</v>
      </c>
      <c r="R659" s="7"/>
      <c r="S659" s="7"/>
    </row>
    <row r="660" spans="1:19" s="2" customFormat="1">
      <c r="A660" s="14">
        <v>315580</v>
      </c>
      <c r="B660" s="14">
        <v>558</v>
      </c>
      <c r="C660" s="15" t="s">
        <v>401</v>
      </c>
      <c r="D660" s="30">
        <v>623708.211164832</v>
      </c>
      <c r="E660" s="30">
        <v>558146.41896141099</v>
      </c>
      <c r="F660" s="30">
        <v>672476.52582967596</v>
      </c>
      <c r="G660" s="30">
        <v>565309.19999999995</v>
      </c>
      <c r="H660" s="30">
        <v>753439.1</v>
      </c>
      <c r="I660" s="30">
        <v>549863.94999999995</v>
      </c>
      <c r="J660" s="30">
        <v>626322.18000000005</v>
      </c>
      <c r="K660" s="30">
        <v>648556.78</v>
      </c>
      <c r="L660" s="30">
        <v>524159.1</v>
      </c>
      <c r="M660" s="30">
        <v>578043.82999999996</v>
      </c>
      <c r="N660" s="30">
        <v>595279.61</v>
      </c>
      <c r="O660" s="30">
        <v>586605.56211199402</v>
      </c>
      <c r="P660" s="31">
        <f t="shared" si="10"/>
        <v>7281910.4680679133</v>
      </c>
      <c r="R660" s="7"/>
      <c r="S660" s="7"/>
    </row>
    <row r="661" spans="1:19" s="2" customFormat="1">
      <c r="A661" s="14">
        <v>315590</v>
      </c>
      <c r="B661" s="14">
        <v>559</v>
      </c>
      <c r="C661" s="15" t="s">
        <v>402</v>
      </c>
      <c r="D661" s="30">
        <v>269174.81007933401</v>
      </c>
      <c r="E661" s="30">
        <v>236721.9710123</v>
      </c>
      <c r="F661" s="30">
        <v>287142.97659198201</v>
      </c>
      <c r="G661" s="30">
        <v>244131.41</v>
      </c>
      <c r="H661" s="30">
        <v>323334.75</v>
      </c>
      <c r="I661" s="30">
        <v>235663.37</v>
      </c>
      <c r="J661" s="30">
        <v>268354.77</v>
      </c>
      <c r="K661" s="30">
        <v>283667.12</v>
      </c>
      <c r="L661" s="30">
        <v>224743.72</v>
      </c>
      <c r="M661" s="30">
        <v>236963.77</v>
      </c>
      <c r="N661" s="30">
        <v>241832.34</v>
      </c>
      <c r="O661" s="30">
        <v>238307.132047955</v>
      </c>
      <c r="P661" s="31">
        <f t="shared" si="10"/>
        <v>3090038.1397315711</v>
      </c>
      <c r="R661" s="7"/>
      <c r="S661" s="7"/>
    </row>
    <row r="662" spans="1:19" s="2" customFormat="1">
      <c r="A662" s="14">
        <v>315600</v>
      </c>
      <c r="B662" s="14">
        <v>560</v>
      </c>
      <c r="C662" s="15" t="s">
        <v>403</v>
      </c>
      <c r="D662" s="30">
        <v>333560.22901976301</v>
      </c>
      <c r="E662" s="30">
        <v>292784.429691853</v>
      </c>
      <c r="F662" s="30">
        <v>353550.49696019402</v>
      </c>
      <c r="G662" s="30">
        <v>298703.53999999998</v>
      </c>
      <c r="H662" s="30">
        <v>397039.26</v>
      </c>
      <c r="I662" s="30">
        <v>289396.88</v>
      </c>
      <c r="J662" s="30">
        <v>330039.33</v>
      </c>
      <c r="K662" s="30">
        <v>348519.85</v>
      </c>
      <c r="L662" s="30">
        <v>276536</v>
      </c>
      <c r="M662" s="30">
        <v>302039.78000000003</v>
      </c>
      <c r="N662" s="30">
        <v>310415.31</v>
      </c>
      <c r="O662" s="30">
        <v>305866.09674811002</v>
      </c>
      <c r="P662" s="31">
        <f t="shared" si="10"/>
        <v>3838451.2024199204</v>
      </c>
      <c r="R662" s="7"/>
      <c r="S662" s="7"/>
    </row>
    <row r="663" spans="1:19" s="2" customFormat="1">
      <c r="A663" s="14">
        <v>315610</v>
      </c>
      <c r="B663" s="14">
        <v>561</v>
      </c>
      <c r="C663" s="15" t="s">
        <v>784</v>
      </c>
      <c r="D663" s="30">
        <v>249421.92839014999</v>
      </c>
      <c r="E663" s="30">
        <v>225349.643244479</v>
      </c>
      <c r="F663" s="30">
        <v>270056.72366519901</v>
      </c>
      <c r="G663" s="30">
        <v>227146.19</v>
      </c>
      <c r="H663" s="30">
        <v>330861.32</v>
      </c>
      <c r="I663" s="30">
        <v>245216.28</v>
      </c>
      <c r="J663" s="30">
        <v>278942.46000000002</v>
      </c>
      <c r="K663" s="30">
        <v>293563.38</v>
      </c>
      <c r="L663" s="30">
        <v>233594.01</v>
      </c>
      <c r="M663" s="30">
        <v>255052.75</v>
      </c>
      <c r="N663" s="30">
        <v>262058.02</v>
      </c>
      <c r="O663" s="30">
        <v>258172.85161140599</v>
      </c>
      <c r="P663" s="31">
        <f t="shared" si="10"/>
        <v>3129435.5569112338</v>
      </c>
      <c r="R663" s="7"/>
      <c r="S663" s="7"/>
    </row>
    <row r="664" spans="1:19" s="2" customFormat="1">
      <c r="A664" s="14">
        <v>315620</v>
      </c>
      <c r="B664" s="14">
        <v>562</v>
      </c>
      <c r="C664" s="15" t="s">
        <v>491</v>
      </c>
      <c r="D664" s="30">
        <v>238238.971729426</v>
      </c>
      <c r="E664" s="30">
        <v>212352.66855314301</v>
      </c>
      <c r="F664" s="30">
        <v>253188.90743254501</v>
      </c>
      <c r="G664" s="30">
        <v>213727.03</v>
      </c>
      <c r="H664" s="30">
        <v>282441.23</v>
      </c>
      <c r="I664" s="30">
        <v>205560.35</v>
      </c>
      <c r="J664" s="30">
        <v>232859.88</v>
      </c>
      <c r="K664" s="30">
        <v>246549.48</v>
      </c>
      <c r="L664" s="30">
        <v>194921.39</v>
      </c>
      <c r="M664" s="30">
        <v>203330.67</v>
      </c>
      <c r="N664" s="30">
        <v>206908.08</v>
      </c>
      <c r="O664" s="30">
        <v>203786.606612387</v>
      </c>
      <c r="P664" s="31">
        <f t="shared" si="10"/>
        <v>2693865.2643275014</v>
      </c>
      <c r="R664" s="7"/>
      <c r="S664" s="7"/>
    </row>
    <row r="665" spans="1:19" s="2" customFormat="1">
      <c r="A665" s="14">
        <v>315630</v>
      </c>
      <c r="B665" s="14">
        <v>563</v>
      </c>
      <c r="C665" s="15" t="s">
        <v>404</v>
      </c>
      <c r="D665" s="30">
        <v>661441.75180994405</v>
      </c>
      <c r="E665" s="30">
        <v>579995.83193327498</v>
      </c>
      <c r="F665" s="30">
        <v>695301.073289691</v>
      </c>
      <c r="G665" s="30">
        <v>582625.09</v>
      </c>
      <c r="H665" s="30">
        <v>776155.42</v>
      </c>
      <c r="I665" s="30">
        <v>559730.74</v>
      </c>
      <c r="J665" s="30">
        <v>646685.02</v>
      </c>
      <c r="K665" s="30">
        <v>664617.21</v>
      </c>
      <c r="L665" s="30">
        <v>541521.93000000005</v>
      </c>
      <c r="M665" s="30">
        <v>583054.57999999996</v>
      </c>
      <c r="N665" s="30">
        <v>597600.81999999995</v>
      </c>
      <c r="O665" s="30">
        <v>588896.70982045797</v>
      </c>
      <c r="P665" s="31">
        <f t="shared" si="10"/>
        <v>7477626.1768533681</v>
      </c>
      <c r="R665" s="7"/>
      <c r="S665" s="7"/>
    </row>
    <row r="666" spans="1:19" s="2" customFormat="1">
      <c r="A666" s="14">
        <v>315640</v>
      </c>
      <c r="B666" s="14">
        <v>564</v>
      </c>
      <c r="C666" s="15" t="s">
        <v>405</v>
      </c>
      <c r="D666" s="30">
        <v>527803.57040468801</v>
      </c>
      <c r="E666" s="30">
        <v>452714.02397465101</v>
      </c>
      <c r="F666" s="30">
        <v>639736.99934618897</v>
      </c>
      <c r="G666" s="30">
        <v>542626.35</v>
      </c>
      <c r="H666" s="30">
        <v>724853.87</v>
      </c>
      <c r="I666" s="30">
        <v>524207.11</v>
      </c>
      <c r="J666" s="30">
        <v>601636.56000000006</v>
      </c>
      <c r="K666" s="30">
        <v>616635.49</v>
      </c>
      <c r="L666" s="30">
        <v>504206.63</v>
      </c>
      <c r="M666" s="30">
        <v>550836.96</v>
      </c>
      <c r="N666" s="30">
        <v>566241.4</v>
      </c>
      <c r="O666" s="30">
        <v>557994.04012179596</v>
      </c>
      <c r="P666" s="31">
        <f t="shared" si="10"/>
        <v>6809493.0038473243</v>
      </c>
      <c r="R666" s="7"/>
      <c r="S666" s="7"/>
    </row>
    <row r="667" spans="1:19" s="2" customFormat="1">
      <c r="A667" s="14">
        <v>315645</v>
      </c>
      <c r="B667" s="14">
        <v>834</v>
      </c>
      <c r="C667" s="15" t="s">
        <v>785</v>
      </c>
      <c r="D667" s="30">
        <v>284956.03393169498</v>
      </c>
      <c r="E667" s="30">
        <v>254701.47105839499</v>
      </c>
      <c r="F667" s="30">
        <v>308673.59973179799</v>
      </c>
      <c r="G667" s="30">
        <v>261891.72</v>
      </c>
      <c r="H667" s="30">
        <v>347178.66</v>
      </c>
      <c r="I667" s="30">
        <v>253165.12</v>
      </c>
      <c r="J667" s="30">
        <v>283299.59000000003</v>
      </c>
      <c r="K667" s="30">
        <v>298592.37</v>
      </c>
      <c r="L667" s="30">
        <v>236261.71</v>
      </c>
      <c r="M667" s="30">
        <v>249495.21</v>
      </c>
      <c r="N667" s="30">
        <v>254706.74</v>
      </c>
      <c r="O667" s="30">
        <v>250992.51818832799</v>
      </c>
      <c r="P667" s="31">
        <f t="shared" si="10"/>
        <v>3283914.7429102161</v>
      </c>
      <c r="R667" s="7"/>
      <c r="S667" s="7"/>
    </row>
    <row r="668" spans="1:19" s="2" customFormat="1">
      <c r="A668" s="14">
        <v>315650</v>
      </c>
      <c r="B668" s="14">
        <v>565</v>
      </c>
      <c r="C668" s="15" t="s">
        <v>406</v>
      </c>
      <c r="D668" s="30">
        <v>255753.16970744199</v>
      </c>
      <c r="E668" s="30">
        <v>221672.36091507299</v>
      </c>
      <c r="F668" s="30">
        <v>267083.97588440502</v>
      </c>
      <c r="G668" s="30">
        <v>216043.4</v>
      </c>
      <c r="H668" s="30">
        <v>314555.78000000003</v>
      </c>
      <c r="I668" s="30">
        <v>233692.83</v>
      </c>
      <c r="J668" s="30">
        <v>266687.48</v>
      </c>
      <c r="K668" s="30">
        <v>281640.15000000002</v>
      </c>
      <c r="L668" s="30">
        <v>223487.15</v>
      </c>
      <c r="M668" s="30">
        <v>244081.85</v>
      </c>
      <c r="N668" s="30">
        <v>250827.41</v>
      </c>
      <c r="O668" s="30">
        <v>247138.82551787901</v>
      </c>
      <c r="P668" s="31">
        <f t="shared" si="10"/>
        <v>3022664.382024799</v>
      </c>
      <c r="R668" s="7"/>
      <c r="S668" s="7"/>
    </row>
    <row r="669" spans="1:19" s="2" customFormat="1">
      <c r="A669" s="14">
        <v>315660</v>
      </c>
      <c r="B669" s="14">
        <v>566</v>
      </c>
      <c r="C669" s="15" t="s">
        <v>407</v>
      </c>
      <c r="D669" s="30">
        <v>321583.10630605603</v>
      </c>
      <c r="E669" s="30">
        <v>284577.32437587</v>
      </c>
      <c r="F669" s="30">
        <v>343769.79725876101</v>
      </c>
      <c r="G669" s="30">
        <v>288625.34000000003</v>
      </c>
      <c r="H669" s="30">
        <v>385302.39</v>
      </c>
      <c r="I669" s="30">
        <v>280711.08</v>
      </c>
      <c r="J669" s="30">
        <v>318636.48</v>
      </c>
      <c r="K669" s="30">
        <v>335003.14</v>
      </c>
      <c r="L669" s="30">
        <v>266639.24</v>
      </c>
      <c r="M669" s="30">
        <v>291282.65999999997</v>
      </c>
      <c r="N669" s="30">
        <v>299402.38</v>
      </c>
      <c r="O669" s="30">
        <v>295038.35329312697</v>
      </c>
      <c r="P669" s="31">
        <f t="shared" si="10"/>
        <v>3710571.2912338139</v>
      </c>
      <c r="R669" s="7"/>
      <c r="S669" s="7"/>
    </row>
    <row r="670" spans="1:19" s="2" customFormat="1">
      <c r="A670" s="14">
        <v>315670</v>
      </c>
      <c r="B670" s="14">
        <v>567</v>
      </c>
      <c r="C670" s="15" t="s">
        <v>786</v>
      </c>
      <c r="D670" s="30">
        <v>5548969.8449998097</v>
      </c>
      <c r="E670" s="30">
        <v>4917205.1080122497</v>
      </c>
      <c r="F670" s="30">
        <v>5891733.1085384097</v>
      </c>
      <c r="G670" s="30">
        <v>4962205.78</v>
      </c>
      <c r="H670" s="30">
        <v>6635693.1200000001</v>
      </c>
      <c r="I670" s="30">
        <v>4788491.9400000004</v>
      </c>
      <c r="J670" s="30">
        <v>5470501.1900000004</v>
      </c>
      <c r="K670" s="30">
        <v>5657344.3200000003</v>
      </c>
      <c r="L670" s="30">
        <v>4584487.07</v>
      </c>
      <c r="M670" s="30">
        <v>5005063.87</v>
      </c>
      <c r="N670" s="30">
        <v>5142125.93</v>
      </c>
      <c r="O670" s="30">
        <v>5065630.20728001</v>
      </c>
      <c r="P670" s="31">
        <f t="shared" si="10"/>
        <v>63669451.488830477</v>
      </c>
      <c r="R670" s="7"/>
      <c r="S670" s="7"/>
    </row>
    <row r="671" spans="1:19" s="2" customFormat="1">
      <c r="A671" s="14">
        <v>315680</v>
      </c>
      <c r="B671" s="14">
        <v>568</v>
      </c>
      <c r="C671" s="15" t="s">
        <v>787</v>
      </c>
      <c r="D671" s="30">
        <v>455199.55299258902</v>
      </c>
      <c r="E671" s="30">
        <v>397952.77118062502</v>
      </c>
      <c r="F671" s="30">
        <v>480243.629508304</v>
      </c>
      <c r="G671" s="30">
        <v>403439.9</v>
      </c>
      <c r="H671" s="30">
        <v>543036.39</v>
      </c>
      <c r="I671" s="30">
        <v>394565.84</v>
      </c>
      <c r="J671" s="30">
        <v>449402.58</v>
      </c>
      <c r="K671" s="30">
        <v>468479.44</v>
      </c>
      <c r="L671" s="30">
        <v>376177.81</v>
      </c>
      <c r="M671" s="30">
        <v>410911.98</v>
      </c>
      <c r="N671" s="30">
        <v>422336.45</v>
      </c>
      <c r="O671" s="30">
        <v>416165.901958403</v>
      </c>
      <c r="P671" s="31">
        <f t="shared" si="10"/>
        <v>5217912.2456399221</v>
      </c>
      <c r="R671" s="7"/>
      <c r="S671" s="7"/>
    </row>
    <row r="672" spans="1:19" s="2" customFormat="1">
      <c r="A672" s="14">
        <v>315690</v>
      </c>
      <c r="B672" s="14">
        <v>569</v>
      </c>
      <c r="C672" s="15" t="s">
        <v>408</v>
      </c>
      <c r="D672" s="30">
        <v>5510139.3312697001</v>
      </c>
      <c r="E672" s="30">
        <v>4706832.65162348</v>
      </c>
      <c r="F672" s="30">
        <v>6076959.8191772401</v>
      </c>
      <c r="G672" s="30">
        <v>5733200.2999999998</v>
      </c>
      <c r="H672" s="30">
        <v>7315959.5499999998</v>
      </c>
      <c r="I672" s="30">
        <v>5199547</v>
      </c>
      <c r="J672" s="30">
        <v>5739335.3300000001</v>
      </c>
      <c r="K672" s="30">
        <v>5862893.8600000003</v>
      </c>
      <c r="L672" s="30">
        <v>4787871.97</v>
      </c>
      <c r="M672" s="30">
        <v>5227576.22</v>
      </c>
      <c r="N672" s="30">
        <v>5364769.43</v>
      </c>
      <c r="O672" s="30">
        <v>5280816.5462547503</v>
      </c>
      <c r="P672" s="31">
        <f t="shared" si="10"/>
        <v>66805902.00832516</v>
      </c>
      <c r="R672" s="7"/>
      <c r="S672" s="7"/>
    </row>
    <row r="673" spans="1:19" s="2" customFormat="1">
      <c r="A673" s="14">
        <v>315700</v>
      </c>
      <c r="B673" s="14">
        <v>570</v>
      </c>
      <c r="C673" s="15" t="s">
        <v>409</v>
      </c>
      <c r="D673" s="30">
        <v>864539.79525694496</v>
      </c>
      <c r="E673" s="30">
        <v>748965.88525374699</v>
      </c>
      <c r="F673" s="30">
        <v>904711.68289176701</v>
      </c>
      <c r="G673" s="30">
        <v>759775.69</v>
      </c>
      <c r="H673" s="30">
        <v>1022637.79</v>
      </c>
      <c r="I673" s="30">
        <v>742650.35</v>
      </c>
      <c r="J673" s="30">
        <v>841626.21</v>
      </c>
      <c r="K673" s="30">
        <v>866399.2</v>
      </c>
      <c r="L673" s="30">
        <v>703545.63</v>
      </c>
      <c r="M673" s="30">
        <v>774032.68</v>
      </c>
      <c r="N673" s="30">
        <v>796682.9</v>
      </c>
      <c r="O673" s="30">
        <v>785064.64302102104</v>
      </c>
      <c r="P673" s="31">
        <f t="shared" si="10"/>
        <v>9810632.4564234782</v>
      </c>
      <c r="R673" s="7"/>
      <c r="S673" s="7"/>
    </row>
    <row r="674" spans="1:19" s="2" customFormat="1">
      <c r="A674" s="14">
        <v>315710</v>
      </c>
      <c r="B674" s="14">
        <v>571</v>
      </c>
      <c r="C674" s="15" t="s">
        <v>455</v>
      </c>
      <c r="D674" s="30">
        <v>372538.56453911698</v>
      </c>
      <c r="E674" s="30">
        <v>326124.05977234198</v>
      </c>
      <c r="F674" s="30">
        <v>407687.94356316701</v>
      </c>
      <c r="G674" s="30">
        <v>381363.8</v>
      </c>
      <c r="H674" s="30">
        <v>507331.77</v>
      </c>
      <c r="I674" s="30">
        <v>370112.04</v>
      </c>
      <c r="J674" s="30">
        <v>422464.69</v>
      </c>
      <c r="K674" s="30">
        <v>418345.44</v>
      </c>
      <c r="L674" s="30">
        <v>353776.78</v>
      </c>
      <c r="M674" s="30">
        <v>386457.79</v>
      </c>
      <c r="N674" s="30">
        <v>397240.75</v>
      </c>
      <c r="O674" s="30">
        <v>391454.62168572098</v>
      </c>
      <c r="P674" s="31">
        <f t="shared" si="10"/>
        <v>4734898.2495603468</v>
      </c>
      <c r="R674" s="7"/>
      <c r="S674" s="7"/>
    </row>
    <row r="675" spans="1:19" s="2" customFormat="1">
      <c r="A675" s="14">
        <v>315720</v>
      </c>
      <c r="B675" s="14">
        <v>572</v>
      </c>
      <c r="C675" s="15" t="s">
        <v>788</v>
      </c>
      <c r="D675" s="30">
        <v>3484927.04010229</v>
      </c>
      <c r="E675" s="30">
        <v>3175279.0093543902</v>
      </c>
      <c r="F675" s="30">
        <v>3764732.7707685698</v>
      </c>
      <c r="G675" s="30">
        <v>3157108.56</v>
      </c>
      <c r="H675" s="30">
        <v>4191091.48</v>
      </c>
      <c r="I675" s="30">
        <v>3010715.5</v>
      </c>
      <c r="J675" s="30">
        <v>3467532.65</v>
      </c>
      <c r="K675" s="30">
        <v>3515388.22</v>
      </c>
      <c r="L675" s="30">
        <v>2902613.54</v>
      </c>
      <c r="M675" s="30">
        <v>3168103.44</v>
      </c>
      <c r="N675" s="30">
        <v>3254302.56</v>
      </c>
      <c r="O675" s="30">
        <v>3205582.5279513202</v>
      </c>
      <c r="P675" s="31">
        <f t="shared" si="10"/>
        <v>40297377.298176572</v>
      </c>
      <c r="R675" s="7"/>
      <c r="S675" s="7"/>
    </row>
    <row r="676" spans="1:19" s="2" customFormat="1">
      <c r="A676" s="14">
        <v>315725</v>
      </c>
      <c r="B676" s="14">
        <v>756</v>
      </c>
      <c r="C676" s="15" t="s">
        <v>789</v>
      </c>
      <c r="D676" s="30">
        <v>285916.82902409701</v>
      </c>
      <c r="E676" s="30">
        <v>261742.49337007399</v>
      </c>
      <c r="F676" s="30">
        <v>316262.10395695199</v>
      </c>
      <c r="G676" s="30">
        <v>265757.78000000003</v>
      </c>
      <c r="H676" s="30">
        <v>355105.88</v>
      </c>
      <c r="I676" s="30">
        <v>258007.51</v>
      </c>
      <c r="J676" s="30">
        <v>295056.84000000003</v>
      </c>
      <c r="K676" s="30">
        <v>309965.88</v>
      </c>
      <c r="L676" s="30">
        <v>247254.16</v>
      </c>
      <c r="M676" s="30">
        <v>270104.99</v>
      </c>
      <c r="N676" s="30">
        <v>277631.84000000003</v>
      </c>
      <c r="O676" s="30">
        <v>273585.25899240701</v>
      </c>
      <c r="P676" s="31">
        <f t="shared" si="10"/>
        <v>3416391.5653435304</v>
      </c>
      <c r="R676" s="7"/>
      <c r="S676" s="7"/>
    </row>
    <row r="677" spans="1:19" s="2" customFormat="1">
      <c r="A677" s="14">
        <v>315727</v>
      </c>
      <c r="B677" s="14">
        <v>835</v>
      </c>
      <c r="C677" s="15" t="s">
        <v>790</v>
      </c>
      <c r="D677" s="30">
        <v>242394.287397315</v>
      </c>
      <c r="E677" s="30">
        <v>217208.46446839001</v>
      </c>
      <c r="F677" s="30">
        <v>262847.05610418599</v>
      </c>
      <c r="G677" s="30">
        <v>222365.15</v>
      </c>
      <c r="H677" s="30">
        <v>295598.12</v>
      </c>
      <c r="I677" s="30">
        <v>215469.83</v>
      </c>
      <c r="J677" s="30">
        <v>247240.49</v>
      </c>
      <c r="K677" s="30">
        <v>261652.47</v>
      </c>
      <c r="L677" s="30">
        <v>207446.55</v>
      </c>
      <c r="M677" s="30">
        <v>218067.3</v>
      </c>
      <c r="N677" s="30">
        <v>222408.5</v>
      </c>
      <c r="O677" s="30">
        <v>219166.048224825</v>
      </c>
      <c r="P677" s="31">
        <f t="shared" si="10"/>
        <v>2831864.2661947156</v>
      </c>
      <c r="R677" s="7"/>
      <c r="S677" s="7"/>
    </row>
    <row r="678" spans="1:19" s="2" customFormat="1">
      <c r="A678" s="14">
        <v>315730</v>
      </c>
      <c r="B678" s="14">
        <v>573</v>
      </c>
      <c r="C678" s="15" t="s">
        <v>791</v>
      </c>
      <c r="D678" s="30">
        <v>230413.471805276</v>
      </c>
      <c r="E678" s="30">
        <v>203316.38705496001</v>
      </c>
      <c r="F678" s="30">
        <v>247620.42857365499</v>
      </c>
      <c r="G678" s="30">
        <v>212471.97</v>
      </c>
      <c r="H678" s="30">
        <v>279675.74</v>
      </c>
      <c r="I678" s="30">
        <v>203440.9</v>
      </c>
      <c r="J678" s="30">
        <v>226880.24</v>
      </c>
      <c r="K678" s="30">
        <v>238038.75</v>
      </c>
      <c r="L678" s="30">
        <v>189133.47</v>
      </c>
      <c r="M678" s="30">
        <v>198031.62</v>
      </c>
      <c r="N678" s="30">
        <v>201766.95</v>
      </c>
      <c r="O678" s="30">
        <v>198798.64883598499</v>
      </c>
      <c r="P678" s="31">
        <f t="shared" si="10"/>
        <v>2629588.5762698762</v>
      </c>
      <c r="R678" s="7"/>
      <c r="S678" s="7"/>
    </row>
    <row r="679" spans="1:19" s="2" customFormat="1">
      <c r="A679" s="14">
        <v>315733</v>
      </c>
      <c r="B679" s="14">
        <v>836</v>
      </c>
      <c r="C679" s="15" t="s">
        <v>544</v>
      </c>
      <c r="D679" s="30">
        <v>342352.36380731501</v>
      </c>
      <c r="E679" s="30">
        <v>297607.58463771897</v>
      </c>
      <c r="F679" s="30">
        <v>359044.76566146797</v>
      </c>
      <c r="G679" s="30">
        <v>302212.74</v>
      </c>
      <c r="H679" s="30">
        <v>403024.5</v>
      </c>
      <c r="I679" s="30">
        <v>294084.86</v>
      </c>
      <c r="J679" s="30">
        <v>338050.5</v>
      </c>
      <c r="K679" s="30">
        <v>357159.75</v>
      </c>
      <c r="L679" s="30">
        <v>283807.77</v>
      </c>
      <c r="M679" s="30">
        <v>315292.74</v>
      </c>
      <c r="N679" s="30">
        <v>325104.87</v>
      </c>
      <c r="O679" s="30">
        <v>320627.44797687698</v>
      </c>
      <c r="P679" s="31">
        <f t="shared" si="10"/>
        <v>3938369.8920833794</v>
      </c>
      <c r="R679" s="7"/>
      <c r="S679" s="7"/>
    </row>
    <row r="680" spans="1:19" s="2" customFormat="1">
      <c r="A680" s="14">
        <v>315737</v>
      </c>
      <c r="B680" s="14">
        <v>837</v>
      </c>
      <c r="C680" s="15" t="s">
        <v>545</v>
      </c>
      <c r="D680" s="30">
        <v>213012.674387217</v>
      </c>
      <c r="E680" s="30">
        <v>188885.151799724</v>
      </c>
      <c r="F680" s="30">
        <v>228468.426430741</v>
      </c>
      <c r="G680" s="30">
        <v>193674.64</v>
      </c>
      <c r="H680" s="30">
        <v>256657.59</v>
      </c>
      <c r="I680" s="30">
        <v>187419.25</v>
      </c>
      <c r="J680" s="30">
        <v>214231.84</v>
      </c>
      <c r="K680" s="30">
        <v>227295.23</v>
      </c>
      <c r="L680" s="30">
        <v>179638.36</v>
      </c>
      <c r="M680" s="30">
        <v>196214.66</v>
      </c>
      <c r="N680" s="30">
        <v>201667.21</v>
      </c>
      <c r="O680" s="30">
        <v>198715.84740580601</v>
      </c>
      <c r="P680" s="31">
        <f t="shared" si="10"/>
        <v>2485880.8800234883</v>
      </c>
      <c r="R680" s="7"/>
      <c r="S680" s="7"/>
    </row>
    <row r="681" spans="1:19" s="2" customFormat="1">
      <c r="A681" s="14">
        <v>315740</v>
      </c>
      <c r="B681" s="14">
        <v>574</v>
      </c>
      <c r="C681" s="15" t="s">
        <v>546</v>
      </c>
      <c r="D681" s="30">
        <v>307060.20130925602</v>
      </c>
      <c r="E681" s="30">
        <v>271769.57104951103</v>
      </c>
      <c r="F681" s="30">
        <v>327139.34198445</v>
      </c>
      <c r="G681" s="30">
        <v>277156.59000000003</v>
      </c>
      <c r="H681" s="30">
        <v>368821.66</v>
      </c>
      <c r="I681" s="30">
        <v>268089.05</v>
      </c>
      <c r="J681" s="30">
        <v>304309.07</v>
      </c>
      <c r="K681" s="30">
        <v>316381.86</v>
      </c>
      <c r="L681" s="30">
        <v>254629.11</v>
      </c>
      <c r="M681" s="30">
        <v>268656.64000000001</v>
      </c>
      <c r="N681" s="30">
        <v>274139.13</v>
      </c>
      <c r="O681" s="30">
        <v>270086.56218436698</v>
      </c>
      <c r="P681" s="31">
        <f t="shared" si="10"/>
        <v>3508238.7865275834</v>
      </c>
      <c r="R681" s="7"/>
      <c r="S681" s="7"/>
    </row>
    <row r="682" spans="1:19" s="2" customFormat="1">
      <c r="A682" s="14">
        <v>315750</v>
      </c>
      <c r="B682" s="14">
        <v>575</v>
      </c>
      <c r="C682" s="15" t="s">
        <v>792</v>
      </c>
      <c r="D682" s="30">
        <v>203281.80878544899</v>
      </c>
      <c r="E682" s="30">
        <v>181492.86107831699</v>
      </c>
      <c r="F682" s="30">
        <v>219875.19801721501</v>
      </c>
      <c r="G682" s="30">
        <v>186418.2</v>
      </c>
      <c r="H682" s="30">
        <v>247500.85</v>
      </c>
      <c r="I682" s="30">
        <v>180650.73</v>
      </c>
      <c r="J682" s="30">
        <v>210114.7</v>
      </c>
      <c r="K682" s="30">
        <v>223725</v>
      </c>
      <c r="L682" s="30">
        <v>176883.83</v>
      </c>
      <c r="M682" s="30">
        <v>184670.65</v>
      </c>
      <c r="N682" s="30">
        <v>188054.75</v>
      </c>
      <c r="O682" s="30">
        <v>185333.925741477</v>
      </c>
      <c r="P682" s="31">
        <f t="shared" si="10"/>
        <v>2388002.5036224579</v>
      </c>
      <c r="R682" s="7"/>
      <c r="S682" s="7"/>
    </row>
    <row r="683" spans="1:19" s="2" customFormat="1">
      <c r="A683" s="14">
        <v>315760</v>
      </c>
      <c r="B683" s="14">
        <v>576</v>
      </c>
      <c r="C683" s="15" t="s">
        <v>793</v>
      </c>
      <c r="D683" s="30">
        <v>276510.715312546</v>
      </c>
      <c r="E683" s="30">
        <v>238129.84311255801</v>
      </c>
      <c r="F683" s="30">
        <v>288108.45988015702</v>
      </c>
      <c r="G683" s="30">
        <v>243143.92</v>
      </c>
      <c r="H683" s="30">
        <v>325853.88</v>
      </c>
      <c r="I683" s="30">
        <v>237662.68</v>
      </c>
      <c r="J683" s="30">
        <v>274365.15999999997</v>
      </c>
      <c r="K683" s="30">
        <v>289663.46000000002</v>
      </c>
      <c r="L683" s="30">
        <v>230506.94</v>
      </c>
      <c r="M683" s="30">
        <v>251817.91</v>
      </c>
      <c r="N683" s="30">
        <v>258847.07</v>
      </c>
      <c r="O683" s="30">
        <v>255077.01275494901</v>
      </c>
      <c r="P683" s="31">
        <f t="shared" si="10"/>
        <v>3169687.0510602095</v>
      </c>
      <c r="R683" s="7"/>
      <c r="S683" s="7"/>
    </row>
    <row r="684" spans="1:19" s="2" customFormat="1">
      <c r="A684" s="14">
        <v>315765</v>
      </c>
      <c r="B684" s="14">
        <v>838</v>
      </c>
      <c r="C684" s="15" t="s">
        <v>547</v>
      </c>
      <c r="D684" s="30">
        <v>262354.49268258899</v>
      </c>
      <c r="E684" s="30">
        <v>231793.82721443399</v>
      </c>
      <c r="F684" s="30">
        <v>278324.25405706099</v>
      </c>
      <c r="G684" s="30">
        <v>236073.36</v>
      </c>
      <c r="H684" s="30">
        <v>311993.58</v>
      </c>
      <c r="I684" s="30">
        <v>227510.6</v>
      </c>
      <c r="J684" s="30">
        <v>257793.4</v>
      </c>
      <c r="K684" s="30">
        <v>272920.17</v>
      </c>
      <c r="L684" s="30">
        <v>215767.75</v>
      </c>
      <c r="M684" s="30">
        <v>226921.2</v>
      </c>
      <c r="N684" s="30">
        <v>231364.62</v>
      </c>
      <c r="O684" s="30">
        <v>227909.90828021301</v>
      </c>
      <c r="P684" s="31">
        <f t="shared" si="10"/>
        <v>2980727.162234297</v>
      </c>
      <c r="R684" s="7"/>
      <c r="S684" s="7"/>
    </row>
    <row r="685" spans="1:19" s="2" customFormat="1">
      <c r="A685" s="14">
        <v>315770</v>
      </c>
      <c r="B685" s="14">
        <v>577</v>
      </c>
      <c r="C685" s="15" t="s">
        <v>548</v>
      </c>
      <c r="D685" s="30">
        <v>1432377.19022316</v>
      </c>
      <c r="E685" s="30">
        <v>1162264.36314452</v>
      </c>
      <c r="F685" s="30">
        <v>1451061.81728012</v>
      </c>
      <c r="G685" s="30">
        <v>1259156.25</v>
      </c>
      <c r="H685" s="30">
        <v>1932752.12</v>
      </c>
      <c r="I685" s="30">
        <v>1406016.32</v>
      </c>
      <c r="J685" s="30">
        <v>1610574.18</v>
      </c>
      <c r="K685" s="30">
        <v>1644175.31</v>
      </c>
      <c r="L685" s="30">
        <v>1348638.95</v>
      </c>
      <c r="M685" s="30">
        <v>1478853.59</v>
      </c>
      <c r="N685" s="30">
        <v>1521323.89</v>
      </c>
      <c r="O685" s="30">
        <v>1499170.0521898</v>
      </c>
      <c r="P685" s="31">
        <f t="shared" si="10"/>
        <v>17746364.0328376</v>
      </c>
      <c r="R685" s="7"/>
      <c r="S685" s="7"/>
    </row>
    <row r="686" spans="1:19" s="2" customFormat="1">
      <c r="A686" s="14">
        <v>315780</v>
      </c>
      <c r="B686" s="14">
        <v>578</v>
      </c>
      <c r="C686" s="15" t="s">
        <v>549</v>
      </c>
      <c r="D686" s="30">
        <v>5576452.6213315902</v>
      </c>
      <c r="E686" s="30">
        <v>5034396.5302001704</v>
      </c>
      <c r="F686" s="30">
        <v>6702839.9735891996</v>
      </c>
      <c r="G686" s="30">
        <v>5631254.2300000004</v>
      </c>
      <c r="H686" s="30">
        <v>7534067.7999999998</v>
      </c>
      <c r="I686" s="30">
        <v>5481631.0800000001</v>
      </c>
      <c r="J686" s="30">
        <v>6277945.71</v>
      </c>
      <c r="K686" s="30">
        <v>6315590.79</v>
      </c>
      <c r="L686" s="30">
        <v>5258095.5199999996</v>
      </c>
      <c r="M686" s="30">
        <v>5749615.8899999997</v>
      </c>
      <c r="N686" s="30">
        <v>5911206.1900000004</v>
      </c>
      <c r="O686" s="30">
        <v>5825074.3306341404</v>
      </c>
      <c r="P686" s="31">
        <f t="shared" si="10"/>
        <v>71298170.665755108</v>
      </c>
      <c r="R686" s="7"/>
      <c r="S686" s="7"/>
    </row>
    <row r="687" spans="1:19" s="2" customFormat="1">
      <c r="A687" s="14">
        <v>315790</v>
      </c>
      <c r="B687" s="14">
        <v>579</v>
      </c>
      <c r="C687" s="15" t="s">
        <v>550</v>
      </c>
      <c r="D687" s="30">
        <v>360091.948733336</v>
      </c>
      <c r="E687" s="30">
        <v>314587.15536449</v>
      </c>
      <c r="F687" s="30">
        <v>390197.24056186998</v>
      </c>
      <c r="G687" s="30">
        <v>350711.85</v>
      </c>
      <c r="H687" s="30">
        <v>493669.2</v>
      </c>
      <c r="I687" s="30">
        <v>358727.97</v>
      </c>
      <c r="J687" s="30">
        <v>408573.49</v>
      </c>
      <c r="K687" s="30">
        <v>427973</v>
      </c>
      <c r="L687" s="30">
        <v>342029.79</v>
      </c>
      <c r="M687" s="30">
        <v>365096.83</v>
      </c>
      <c r="N687" s="30">
        <v>373523.03</v>
      </c>
      <c r="O687" s="30">
        <v>368078.594665849</v>
      </c>
      <c r="P687" s="31">
        <f t="shared" si="10"/>
        <v>4553260.0993255451</v>
      </c>
      <c r="R687" s="7"/>
      <c r="S687" s="7"/>
    </row>
    <row r="688" spans="1:19" s="2" customFormat="1">
      <c r="A688" s="14">
        <v>315800</v>
      </c>
      <c r="B688" s="14">
        <v>580</v>
      </c>
      <c r="C688" s="15" t="s">
        <v>794</v>
      </c>
      <c r="D688" s="30">
        <v>419447.39705520001</v>
      </c>
      <c r="E688" s="30">
        <v>370213.43099043297</v>
      </c>
      <c r="F688" s="30">
        <v>446530.08805234497</v>
      </c>
      <c r="G688" s="30">
        <v>375889.4</v>
      </c>
      <c r="H688" s="30">
        <v>499529.91</v>
      </c>
      <c r="I688" s="30">
        <v>364530.63</v>
      </c>
      <c r="J688" s="30">
        <v>426461.61</v>
      </c>
      <c r="K688" s="30">
        <v>447643.68</v>
      </c>
      <c r="L688" s="30">
        <v>359249.18</v>
      </c>
      <c r="M688" s="30">
        <v>397946.5</v>
      </c>
      <c r="N688" s="30">
        <v>410170.1</v>
      </c>
      <c r="O688" s="30">
        <v>404193.52390607202</v>
      </c>
      <c r="P688" s="31">
        <f t="shared" si="10"/>
        <v>4921805.4500040496</v>
      </c>
      <c r="R688" s="7"/>
      <c r="S688" s="7"/>
    </row>
    <row r="689" spans="1:19" s="2" customFormat="1">
      <c r="A689" s="14">
        <v>315810</v>
      </c>
      <c r="B689" s="14">
        <v>581</v>
      </c>
      <c r="C689" s="15" t="s">
        <v>551</v>
      </c>
      <c r="D689" s="30">
        <v>194482.002181825</v>
      </c>
      <c r="E689" s="30">
        <v>171796.12495863601</v>
      </c>
      <c r="F689" s="30">
        <v>207887.27799517699</v>
      </c>
      <c r="G689" s="30">
        <v>176267.5</v>
      </c>
      <c r="H689" s="30">
        <v>262303.14</v>
      </c>
      <c r="I689" s="30">
        <v>196171.76</v>
      </c>
      <c r="J689" s="30">
        <v>226346.31</v>
      </c>
      <c r="K689" s="30">
        <v>241039.85</v>
      </c>
      <c r="L689" s="30">
        <v>190216.22</v>
      </c>
      <c r="M689" s="30">
        <v>207690.17</v>
      </c>
      <c r="N689" s="30">
        <v>213454.88</v>
      </c>
      <c r="O689" s="30">
        <v>210332.227434356</v>
      </c>
      <c r="P689" s="31">
        <f t="shared" si="10"/>
        <v>2497987.4625699939</v>
      </c>
      <c r="R689" s="7"/>
      <c r="S689" s="7"/>
    </row>
    <row r="690" spans="1:19" s="2" customFormat="1">
      <c r="A690" s="14">
        <v>315820</v>
      </c>
      <c r="B690" s="14">
        <v>582</v>
      </c>
      <c r="C690" s="15" t="s">
        <v>795</v>
      </c>
      <c r="D690" s="30">
        <v>335207.68021423998</v>
      </c>
      <c r="E690" s="30">
        <v>294513.89844421198</v>
      </c>
      <c r="F690" s="30">
        <v>356279.51241020003</v>
      </c>
      <c r="G690" s="30">
        <v>300423.09000000003</v>
      </c>
      <c r="H690" s="30">
        <v>401496.81</v>
      </c>
      <c r="I690" s="30">
        <v>292507.25</v>
      </c>
      <c r="J690" s="30">
        <v>332938.46999999997</v>
      </c>
      <c r="K690" s="30">
        <v>349626.7</v>
      </c>
      <c r="L690" s="30">
        <v>278749.78000000003</v>
      </c>
      <c r="M690" s="30">
        <v>304504.11</v>
      </c>
      <c r="N690" s="30">
        <v>312979.09999999998</v>
      </c>
      <c r="O690" s="30">
        <v>308415.15020793403</v>
      </c>
      <c r="P690" s="31">
        <f t="shared" si="10"/>
        <v>3867641.551276586</v>
      </c>
      <c r="R690" s="7"/>
      <c r="S690" s="7"/>
    </row>
    <row r="691" spans="1:19" s="2" customFormat="1">
      <c r="A691" s="14">
        <v>315830</v>
      </c>
      <c r="B691" s="14">
        <v>583</v>
      </c>
      <c r="C691" s="15" t="s">
        <v>456</v>
      </c>
      <c r="D691" s="30">
        <v>464312.48699507897</v>
      </c>
      <c r="E691" s="30">
        <v>399557.55987349502</v>
      </c>
      <c r="F691" s="30">
        <v>524704.19118112698</v>
      </c>
      <c r="G691" s="30">
        <v>492255.44</v>
      </c>
      <c r="H691" s="30">
        <v>636383.01</v>
      </c>
      <c r="I691" s="30">
        <v>455918.46</v>
      </c>
      <c r="J691" s="30">
        <v>505265.15</v>
      </c>
      <c r="K691" s="30">
        <v>522300.06</v>
      </c>
      <c r="L691" s="30">
        <v>421583.15</v>
      </c>
      <c r="M691" s="30">
        <v>443369.1</v>
      </c>
      <c r="N691" s="30">
        <v>451965.82</v>
      </c>
      <c r="O691" s="30">
        <v>445215.02671765699</v>
      </c>
      <c r="P691" s="31">
        <f t="shared" si="10"/>
        <v>5762829.4547673585</v>
      </c>
      <c r="R691" s="7"/>
      <c r="S691" s="7"/>
    </row>
    <row r="692" spans="1:19" s="2" customFormat="1">
      <c r="A692" s="14">
        <v>315840</v>
      </c>
      <c r="B692" s="14">
        <v>584</v>
      </c>
      <c r="C692" s="15" t="s">
        <v>492</v>
      </c>
      <c r="D692" s="30">
        <v>231552.754545998</v>
      </c>
      <c r="E692" s="30">
        <v>205630.68876150399</v>
      </c>
      <c r="F692" s="30">
        <v>249037.872339922</v>
      </c>
      <c r="G692" s="30">
        <v>210928.28</v>
      </c>
      <c r="H692" s="30">
        <v>280328.62</v>
      </c>
      <c r="I692" s="30">
        <v>204599.86</v>
      </c>
      <c r="J692" s="30">
        <v>231812.72</v>
      </c>
      <c r="K692" s="30">
        <v>244918.01</v>
      </c>
      <c r="L692" s="30">
        <v>193929.21</v>
      </c>
      <c r="M692" s="30">
        <v>203294.65</v>
      </c>
      <c r="N692" s="30">
        <v>207222.49</v>
      </c>
      <c r="O692" s="30">
        <v>204200.60891912601</v>
      </c>
      <c r="P692" s="31">
        <f t="shared" si="10"/>
        <v>2667455.76456655</v>
      </c>
      <c r="R692" s="7"/>
      <c r="S692" s="7"/>
    </row>
    <row r="693" spans="1:19" s="2" customFormat="1">
      <c r="A693" s="14">
        <v>315850</v>
      </c>
      <c r="B693" s="14">
        <v>585</v>
      </c>
      <c r="C693" s="15" t="s">
        <v>493</v>
      </c>
      <c r="D693" s="30">
        <v>437358.37391473999</v>
      </c>
      <c r="E693" s="30">
        <v>386542.25469882</v>
      </c>
      <c r="F693" s="30">
        <v>460214.22943824303</v>
      </c>
      <c r="G693" s="30">
        <v>386398.06</v>
      </c>
      <c r="H693" s="30">
        <v>513686.18</v>
      </c>
      <c r="I693" s="30">
        <v>372824.72</v>
      </c>
      <c r="J693" s="30">
        <v>423976.33</v>
      </c>
      <c r="K693" s="30">
        <v>445182.97</v>
      </c>
      <c r="L693" s="30">
        <v>355083.96</v>
      </c>
      <c r="M693" s="30">
        <v>378972.88</v>
      </c>
      <c r="N693" s="30">
        <v>387468.18</v>
      </c>
      <c r="O693" s="30">
        <v>381630.01911120099</v>
      </c>
      <c r="P693" s="31">
        <f t="shared" si="10"/>
        <v>4929338.1571630035</v>
      </c>
      <c r="R693" s="7"/>
      <c r="S693" s="7"/>
    </row>
    <row r="694" spans="1:19" s="2" customFormat="1">
      <c r="A694" s="14">
        <v>315860</v>
      </c>
      <c r="B694" s="14">
        <v>586</v>
      </c>
      <c r="C694" s="15" t="s">
        <v>516</v>
      </c>
      <c r="D694" s="30">
        <v>241627.73983157199</v>
      </c>
      <c r="E694" s="30">
        <v>214691.68432193299</v>
      </c>
      <c r="F694" s="30">
        <v>260335.268856724</v>
      </c>
      <c r="G694" s="30">
        <v>221229.97</v>
      </c>
      <c r="H694" s="30">
        <v>292683.44</v>
      </c>
      <c r="I694" s="30">
        <v>213667.66</v>
      </c>
      <c r="J694" s="30">
        <v>241271.63</v>
      </c>
      <c r="K694" s="30">
        <v>255214.22</v>
      </c>
      <c r="L694" s="30">
        <v>201693.74</v>
      </c>
      <c r="M694" s="30">
        <v>211734.56</v>
      </c>
      <c r="N694" s="30">
        <v>215892.12</v>
      </c>
      <c r="O694" s="30">
        <v>212741.18510764299</v>
      </c>
      <c r="P694" s="31">
        <f t="shared" si="10"/>
        <v>2782783.2181178718</v>
      </c>
      <c r="R694" s="7"/>
      <c r="S694" s="7"/>
    </row>
    <row r="695" spans="1:19" s="2" customFormat="1">
      <c r="A695" s="14">
        <v>315870</v>
      </c>
      <c r="B695" s="14">
        <v>587</v>
      </c>
      <c r="C695" s="15" t="s">
        <v>796</v>
      </c>
      <c r="D695" s="30">
        <v>200406.113274131</v>
      </c>
      <c r="E695" s="30">
        <v>177207.802549046</v>
      </c>
      <c r="F695" s="30">
        <v>214543.92798965701</v>
      </c>
      <c r="G695" s="30">
        <v>181594.75</v>
      </c>
      <c r="H695" s="30">
        <v>243145.38</v>
      </c>
      <c r="I695" s="30">
        <v>177529.08</v>
      </c>
      <c r="J695" s="30">
        <v>201269.31</v>
      </c>
      <c r="K695" s="30">
        <v>212899.43</v>
      </c>
      <c r="L695" s="30">
        <v>168382.47</v>
      </c>
      <c r="M695" s="30">
        <v>175412.03</v>
      </c>
      <c r="N695" s="30">
        <v>178567.62</v>
      </c>
      <c r="O695" s="30">
        <v>175968.08774420101</v>
      </c>
      <c r="P695" s="31">
        <f t="shared" si="10"/>
        <v>2306926.0015570349</v>
      </c>
      <c r="R695" s="7"/>
      <c r="S695" s="7"/>
    </row>
    <row r="696" spans="1:19" s="2" customFormat="1">
      <c r="A696" s="14">
        <v>315880</v>
      </c>
      <c r="B696" s="14">
        <v>588</v>
      </c>
      <c r="C696" s="15" t="s">
        <v>797</v>
      </c>
      <c r="D696" s="30">
        <v>228829.54723849599</v>
      </c>
      <c r="E696" s="30">
        <v>187950.75676318599</v>
      </c>
      <c r="F696" s="30">
        <v>235212.16585843</v>
      </c>
      <c r="G696" s="30">
        <v>192628.77</v>
      </c>
      <c r="H696" s="30">
        <v>271572.28999999998</v>
      </c>
      <c r="I696" s="30">
        <v>187455.66</v>
      </c>
      <c r="J696" s="30">
        <v>221454.88</v>
      </c>
      <c r="K696" s="30">
        <v>269162.02</v>
      </c>
      <c r="L696" s="30">
        <v>214519.06</v>
      </c>
      <c r="M696" s="30">
        <v>239839.56</v>
      </c>
      <c r="N696" s="30">
        <v>247653.38</v>
      </c>
      <c r="O696" s="30">
        <v>244046.59251279299</v>
      </c>
      <c r="P696" s="31">
        <f t="shared" si="10"/>
        <v>2740324.6823729048</v>
      </c>
      <c r="R696" s="7"/>
      <c r="S696" s="7"/>
    </row>
    <row r="697" spans="1:19" s="2" customFormat="1">
      <c r="A697" s="14">
        <v>315890</v>
      </c>
      <c r="B697" s="14">
        <v>589</v>
      </c>
      <c r="C697" s="15" t="s">
        <v>798</v>
      </c>
      <c r="D697" s="30">
        <v>338165.16104443598</v>
      </c>
      <c r="E697" s="30">
        <v>287588.47425115999</v>
      </c>
      <c r="F697" s="30">
        <v>357142.15426901798</v>
      </c>
      <c r="G697" s="30">
        <v>292747.52000000002</v>
      </c>
      <c r="H697" s="30">
        <v>406185.73</v>
      </c>
      <c r="I697" s="30">
        <v>282709.59000000003</v>
      </c>
      <c r="J697" s="30">
        <v>377415.65</v>
      </c>
      <c r="K697" s="30">
        <v>400559.72</v>
      </c>
      <c r="L697" s="30">
        <v>319244.24</v>
      </c>
      <c r="M697" s="30">
        <v>364188.62</v>
      </c>
      <c r="N697" s="30">
        <v>377504.17</v>
      </c>
      <c r="O697" s="30">
        <v>372004.35248025903</v>
      </c>
      <c r="P697" s="31">
        <f t="shared" si="10"/>
        <v>4175455.3820448732</v>
      </c>
      <c r="R697" s="7"/>
      <c r="S697" s="7"/>
    </row>
    <row r="698" spans="1:19" s="2" customFormat="1">
      <c r="A698" s="14">
        <v>315895</v>
      </c>
      <c r="B698" s="14">
        <v>758</v>
      </c>
      <c r="C698" s="15" t="s">
        <v>799</v>
      </c>
      <c r="D698" s="30">
        <v>1341689.92425525</v>
      </c>
      <c r="E698" s="30">
        <v>1181900.1282559601</v>
      </c>
      <c r="F698" s="30">
        <v>1398710.61813749</v>
      </c>
      <c r="G698" s="30">
        <v>1177741.33</v>
      </c>
      <c r="H698" s="30">
        <v>1552517.61</v>
      </c>
      <c r="I698" s="30">
        <v>1127219.48</v>
      </c>
      <c r="J698" s="30">
        <v>1286264.6000000001</v>
      </c>
      <c r="K698" s="30">
        <v>1321437.1200000001</v>
      </c>
      <c r="L698" s="30">
        <v>1077795.56</v>
      </c>
      <c r="M698" s="30">
        <v>1175586.21</v>
      </c>
      <c r="N698" s="30">
        <v>1206970.94</v>
      </c>
      <c r="O698" s="30">
        <v>1188595.28973348</v>
      </c>
      <c r="P698" s="31">
        <f t="shared" si="10"/>
        <v>15036428.810382178</v>
      </c>
      <c r="R698" s="7"/>
      <c r="S698" s="7"/>
    </row>
    <row r="699" spans="1:19" s="2" customFormat="1">
      <c r="A699" s="14">
        <v>315900</v>
      </c>
      <c r="B699" s="14">
        <v>590</v>
      </c>
      <c r="C699" s="15" t="s">
        <v>517</v>
      </c>
      <c r="D699" s="30">
        <v>388429.92166343803</v>
      </c>
      <c r="E699" s="30">
        <v>341895.78945107298</v>
      </c>
      <c r="F699" s="30">
        <v>411929.76510567399</v>
      </c>
      <c r="G699" s="30">
        <v>348510.89</v>
      </c>
      <c r="H699" s="30">
        <v>462533.39</v>
      </c>
      <c r="I699" s="30">
        <v>337394.01</v>
      </c>
      <c r="J699" s="30">
        <v>376430.73</v>
      </c>
      <c r="K699" s="30">
        <v>396568.41</v>
      </c>
      <c r="L699" s="30">
        <v>313804.15999999997</v>
      </c>
      <c r="M699" s="30">
        <v>333870.69</v>
      </c>
      <c r="N699" s="30">
        <v>341313.01</v>
      </c>
      <c r="O699" s="30">
        <v>336261.54374538001</v>
      </c>
      <c r="P699" s="31">
        <f t="shared" si="10"/>
        <v>4388942.3099655649</v>
      </c>
      <c r="R699" s="7"/>
      <c r="S699" s="7"/>
    </row>
    <row r="700" spans="1:19" s="2" customFormat="1">
      <c r="A700" s="14">
        <v>315910</v>
      </c>
      <c r="B700" s="14">
        <v>591</v>
      </c>
      <c r="C700" s="15" t="s">
        <v>527</v>
      </c>
      <c r="D700" s="30">
        <v>225022.974124403</v>
      </c>
      <c r="E700" s="30">
        <v>200022.84670304501</v>
      </c>
      <c r="F700" s="30">
        <v>241548.452915003</v>
      </c>
      <c r="G700" s="30">
        <v>204942.7</v>
      </c>
      <c r="H700" s="30">
        <v>270744.05</v>
      </c>
      <c r="I700" s="30">
        <v>197458.78</v>
      </c>
      <c r="J700" s="30">
        <v>225241.5</v>
      </c>
      <c r="K700" s="30">
        <v>238963.45</v>
      </c>
      <c r="L700" s="30">
        <v>188779.22</v>
      </c>
      <c r="M700" s="30">
        <v>196786.48</v>
      </c>
      <c r="N700" s="30">
        <v>200318.38</v>
      </c>
      <c r="O700" s="30">
        <v>197374.98724083099</v>
      </c>
      <c r="P700" s="31">
        <f t="shared" si="10"/>
        <v>2587203.8209832818</v>
      </c>
      <c r="R700" s="7"/>
      <c r="S700" s="7"/>
    </row>
    <row r="701" spans="1:19" s="2" customFormat="1">
      <c r="A701" s="14">
        <v>315920</v>
      </c>
      <c r="B701" s="14">
        <v>592</v>
      </c>
      <c r="C701" s="15" t="s">
        <v>552</v>
      </c>
      <c r="D701" s="30">
        <v>504774.48644304398</v>
      </c>
      <c r="E701" s="30">
        <v>439716.09848524898</v>
      </c>
      <c r="F701" s="30">
        <v>532179.39674966701</v>
      </c>
      <c r="G701" s="30">
        <v>449779.84</v>
      </c>
      <c r="H701" s="30">
        <v>602915.16</v>
      </c>
      <c r="I701" s="30">
        <v>436528.84</v>
      </c>
      <c r="J701" s="30">
        <v>498754.2</v>
      </c>
      <c r="K701" s="30">
        <v>511452.93</v>
      </c>
      <c r="L701" s="30">
        <v>417591.09</v>
      </c>
      <c r="M701" s="30">
        <v>446806.76</v>
      </c>
      <c r="N701" s="30">
        <v>458927.94</v>
      </c>
      <c r="O701" s="30">
        <v>452577.30325036199</v>
      </c>
      <c r="P701" s="31">
        <f t="shared" si="10"/>
        <v>5752004.0449283225</v>
      </c>
      <c r="R701" s="7"/>
      <c r="S701" s="7"/>
    </row>
    <row r="702" spans="1:19" s="2" customFormat="1">
      <c r="A702" s="14">
        <v>315930</v>
      </c>
      <c r="B702" s="14">
        <v>595</v>
      </c>
      <c r="C702" s="15" t="s">
        <v>800</v>
      </c>
      <c r="D702" s="30">
        <v>306615.48216843599</v>
      </c>
      <c r="E702" s="30">
        <v>267800.73079340003</v>
      </c>
      <c r="F702" s="30">
        <v>324759.30570549303</v>
      </c>
      <c r="G702" s="30">
        <v>276046.40999999997</v>
      </c>
      <c r="H702" s="30">
        <v>365750.93</v>
      </c>
      <c r="I702" s="30">
        <v>266165.58</v>
      </c>
      <c r="J702" s="30">
        <v>308367</v>
      </c>
      <c r="K702" s="30">
        <v>325975.7</v>
      </c>
      <c r="L702" s="30">
        <v>259268.78</v>
      </c>
      <c r="M702" s="30">
        <v>288712.12</v>
      </c>
      <c r="N702" s="30">
        <v>297881.28999999998</v>
      </c>
      <c r="O702" s="30">
        <v>293547.67675063101</v>
      </c>
      <c r="P702" s="31">
        <f t="shared" si="10"/>
        <v>3580891.0054179602</v>
      </c>
      <c r="R702" s="7"/>
      <c r="S702" s="7"/>
    </row>
    <row r="703" spans="1:19" s="2" customFormat="1">
      <c r="A703" s="14">
        <v>315935</v>
      </c>
      <c r="B703" s="14">
        <v>757</v>
      </c>
      <c r="C703" s="15" t="s">
        <v>553</v>
      </c>
      <c r="D703" s="30">
        <v>268588.11627871601</v>
      </c>
      <c r="E703" s="30">
        <v>257380.97247615</v>
      </c>
      <c r="F703" s="30">
        <v>311158.42406973097</v>
      </c>
      <c r="G703" s="30">
        <v>262088.87</v>
      </c>
      <c r="H703" s="30">
        <v>349859.53</v>
      </c>
      <c r="I703" s="30">
        <v>254507.95</v>
      </c>
      <c r="J703" s="30">
        <v>289616.25</v>
      </c>
      <c r="K703" s="30">
        <v>303309.36</v>
      </c>
      <c r="L703" s="30">
        <v>242442.46</v>
      </c>
      <c r="M703" s="30">
        <v>270340.96000000002</v>
      </c>
      <c r="N703" s="30">
        <v>279001.7</v>
      </c>
      <c r="O703" s="30">
        <v>274936.31046830199</v>
      </c>
      <c r="P703" s="31">
        <f t="shared" si="10"/>
        <v>3363230.903292899</v>
      </c>
      <c r="R703" s="7"/>
      <c r="S703" s="7"/>
    </row>
    <row r="704" spans="1:19" s="2" customFormat="1">
      <c r="A704" s="14">
        <v>315940</v>
      </c>
      <c r="B704" s="14">
        <v>593</v>
      </c>
      <c r="C704" s="15" t="s">
        <v>554</v>
      </c>
      <c r="D704" s="30">
        <v>290591.71314859099</v>
      </c>
      <c r="E704" s="30">
        <v>255517.14542527701</v>
      </c>
      <c r="F704" s="30">
        <v>306079.12769178301</v>
      </c>
      <c r="G704" s="30">
        <v>263341.28000000003</v>
      </c>
      <c r="H704" s="30">
        <v>371267.1</v>
      </c>
      <c r="I704" s="30">
        <v>273789.34999999998</v>
      </c>
      <c r="J704" s="30">
        <v>315994.77</v>
      </c>
      <c r="K704" s="30">
        <v>335068.03000000003</v>
      </c>
      <c r="L704" s="30">
        <v>265835.14</v>
      </c>
      <c r="M704" s="30">
        <v>281467.71999999997</v>
      </c>
      <c r="N704" s="30">
        <v>287230.33</v>
      </c>
      <c r="O704" s="30">
        <v>282842.37646141398</v>
      </c>
      <c r="P704" s="31">
        <f t="shared" si="10"/>
        <v>3529024.0827270658</v>
      </c>
      <c r="R704" s="7"/>
      <c r="S704" s="7"/>
    </row>
    <row r="705" spans="1:19" s="2" customFormat="1">
      <c r="A705" s="14">
        <v>315950</v>
      </c>
      <c r="B705" s="14">
        <v>594</v>
      </c>
      <c r="C705" s="15" t="s">
        <v>555</v>
      </c>
      <c r="D705" s="30">
        <v>318786.34245324502</v>
      </c>
      <c r="E705" s="30">
        <v>278700.571712662</v>
      </c>
      <c r="F705" s="30">
        <v>333389.08676030301</v>
      </c>
      <c r="G705" s="30">
        <v>280558.53999999998</v>
      </c>
      <c r="H705" s="30">
        <v>372466.73</v>
      </c>
      <c r="I705" s="30">
        <v>270550.18</v>
      </c>
      <c r="J705" s="30">
        <v>306956</v>
      </c>
      <c r="K705" s="30">
        <v>322647.02</v>
      </c>
      <c r="L705" s="30">
        <v>256900.99</v>
      </c>
      <c r="M705" s="30">
        <v>280389.86</v>
      </c>
      <c r="N705" s="30">
        <v>288024.37</v>
      </c>
      <c r="O705" s="30">
        <v>283725.04306555598</v>
      </c>
      <c r="P705" s="31">
        <f t="shared" si="10"/>
        <v>3593094.7339917654</v>
      </c>
      <c r="R705" s="7"/>
      <c r="S705" s="7"/>
    </row>
    <row r="706" spans="1:19" s="2" customFormat="1">
      <c r="A706" s="14">
        <v>315960</v>
      </c>
      <c r="B706" s="14">
        <v>596</v>
      </c>
      <c r="C706" s="15" t="s">
        <v>801</v>
      </c>
      <c r="D706" s="30">
        <v>2364265.8947557001</v>
      </c>
      <c r="E706" s="30">
        <v>2073898.72600037</v>
      </c>
      <c r="F706" s="30">
        <v>2495350.7346662702</v>
      </c>
      <c r="G706" s="30">
        <v>2093715.75</v>
      </c>
      <c r="H706" s="30">
        <v>2800321.64</v>
      </c>
      <c r="I706" s="30">
        <v>2035596.94</v>
      </c>
      <c r="J706" s="30">
        <v>2333158.5099999998</v>
      </c>
      <c r="K706" s="30">
        <v>2371794.2000000002</v>
      </c>
      <c r="L706" s="30">
        <v>1954136.51</v>
      </c>
      <c r="M706" s="30">
        <v>2146329.92</v>
      </c>
      <c r="N706" s="30">
        <v>2208636.8199999998</v>
      </c>
      <c r="O706" s="30">
        <v>2176454.74264926</v>
      </c>
      <c r="P706" s="31">
        <f t="shared" si="10"/>
        <v>27053660.3880716</v>
      </c>
      <c r="R706" s="7"/>
      <c r="S706" s="7"/>
    </row>
    <row r="707" spans="1:19" s="2" customFormat="1">
      <c r="A707" s="14">
        <v>315970</v>
      </c>
      <c r="B707" s="14">
        <v>597</v>
      </c>
      <c r="C707" s="15" t="s">
        <v>556</v>
      </c>
      <c r="D707" s="30">
        <v>290313.05855018098</v>
      </c>
      <c r="E707" s="30">
        <v>257472.20108577199</v>
      </c>
      <c r="F707" s="30">
        <v>310633.20981644298</v>
      </c>
      <c r="G707" s="30">
        <v>261851.8</v>
      </c>
      <c r="H707" s="30">
        <v>350037.74</v>
      </c>
      <c r="I707" s="30">
        <v>255491.81</v>
      </c>
      <c r="J707" s="30">
        <v>292613.49</v>
      </c>
      <c r="K707" s="30">
        <v>307174.18</v>
      </c>
      <c r="L707" s="30">
        <v>245236.52</v>
      </c>
      <c r="M707" s="30">
        <v>259374.38</v>
      </c>
      <c r="N707" s="30">
        <v>264880.56</v>
      </c>
      <c r="O707" s="30">
        <v>261022.63295303099</v>
      </c>
      <c r="P707" s="31">
        <f t="shared" si="10"/>
        <v>3356101.582405427</v>
      </c>
      <c r="R707" s="7"/>
      <c r="S707" s="7"/>
    </row>
    <row r="708" spans="1:19" s="2" customFormat="1">
      <c r="A708" s="14">
        <v>315980</v>
      </c>
      <c r="B708" s="14">
        <v>598</v>
      </c>
      <c r="C708" s="15" t="s">
        <v>802</v>
      </c>
      <c r="D708" s="30">
        <v>6164298.7155957799</v>
      </c>
      <c r="E708" s="30">
        <v>5244420.1969323</v>
      </c>
      <c r="F708" s="30">
        <v>7275596.06482126</v>
      </c>
      <c r="G708" s="30">
        <v>7222513.21</v>
      </c>
      <c r="H708" s="30">
        <v>9224219.0700000003</v>
      </c>
      <c r="I708" s="30">
        <v>6514049.4900000002</v>
      </c>
      <c r="J708" s="30">
        <v>7133039.2300000004</v>
      </c>
      <c r="K708" s="30">
        <v>55630570.659999996</v>
      </c>
      <c r="L708" s="30">
        <v>5946351.79</v>
      </c>
      <c r="M708" s="30">
        <v>6497497.2800000003</v>
      </c>
      <c r="N708" s="30">
        <v>6672985.0300000003</v>
      </c>
      <c r="O708" s="30">
        <v>6572262.0989109799</v>
      </c>
      <c r="P708" s="31">
        <f t="shared" si="10"/>
        <v>130097802.83626032</v>
      </c>
      <c r="R708" s="7"/>
      <c r="S708" s="7"/>
    </row>
    <row r="709" spans="1:19" s="2" customFormat="1">
      <c r="A709" s="14">
        <v>315990</v>
      </c>
      <c r="B709" s="14">
        <v>599</v>
      </c>
      <c r="C709" s="15" t="s">
        <v>803</v>
      </c>
      <c r="D709" s="30">
        <v>735971.768090614</v>
      </c>
      <c r="E709" s="30">
        <v>654687.97996711696</v>
      </c>
      <c r="F709" s="30">
        <v>788298.90316862601</v>
      </c>
      <c r="G709" s="30">
        <v>672698.77</v>
      </c>
      <c r="H709" s="30">
        <v>888138.46</v>
      </c>
      <c r="I709" s="30">
        <v>642274.21</v>
      </c>
      <c r="J709" s="30">
        <v>731117.39</v>
      </c>
      <c r="K709" s="30">
        <v>767391.26</v>
      </c>
      <c r="L709" s="30">
        <v>612131.24</v>
      </c>
      <c r="M709" s="30">
        <v>687736.04</v>
      </c>
      <c r="N709" s="30">
        <v>710477.35</v>
      </c>
      <c r="O709" s="30">
        <v>699875.20452343195</v>
      </c>
      <c r="P709" s="31">
        <f t="shared" si="10"/>
        <v>8590798.5757497884</v>
      </c>
      <c r="R709" s="7"/>
      <c r="S709" s="7"/>
    </row>
    <row r="710" spans="1:19" s="2" customFormat="1">
      <c r="A710" s="14">
        <v>316000</v>
      </c>
      <c r="B710" s="14">
        <v>600</v>
      </c>
      <c r="C710" s="15" t="s">
        <v>804</v>
      </c>
      <c r="D710" s="30">
        <v>185750.95306437401</v>
      </c>
      <c r="E710" s="30">
        <v>159186.566365279</v>
      </c>
      <c r="F710" s="30">
        <v>192668.26418180001</v>
      </c>
      <c r="G710" s="30">
        <v>162942.42000000001</v>
      </c>
      <c r="H710" s="30">
        <v>244296.13</v>
      </c>
      <c r="I710" s="30">
        <v>182519.03</v>
      </c>
      <c r="J710" s="30">
        <v>207626.35</v>
      </c>
      <c r="K710" s="30">
        <v>218741.02</v>
      </c>
      <c r="L710" s="30">
        <v>173844.38</v>
      </c>
      <c r="M710" s="30">
        <v>181379.01</v>
      </c>
      <c r="N710" s="30">
        <v>186263.62</v>
      </c>
      <c r="O710" s="30">
        <v>183592.94594000999</v>
      </c>
      <c r="P710" s="31">
        <f t="shared" si="10"/>
        <v>2278810.6895514629</v>
      </c>
      <c r="R710" s="7"/>
      <c r="S710" s="7"/>
    </row>
    <row r="711" spans="1:19" s="2" customFormat="1">
      <c r="A711" s="14">
        <v>316010</v>
      </c>
      <c r="B711" s="14">
        <v>601</v>
      </c>
      <c r="C711" s="15" t="s">
        <v>805</v>
      </c>
      <c r="D711" s="30">
        <v>266736.14275039401</v>
      </c>
      <c r="E711" s="30">
        <v>236493.50286502301</v>
      </c>
      <c r="F711" s="30">
        <v>283900.11157519399</v>
      </c>
      <c r="G711" s="30">
        <v>239321.31</v>
      </c>
      <c r="H711" s="30">
        <v>319490.40999999997</v>
      </c>
      <c r="I711" s="30">
        <v>232629.16</v>
      </c>
      <c r="J711" s="30">
        <v>264219.14</v>
      </c>
      <c r="K711" s="30">
        <v>279159.14</v>
      </c>
      <c r="L711" s="30">
        <v>221184.83</v>
      </c>
      <c r="M711" s="30">
        <v>232112.78</v>
      </c>
      <c r="N711" s="30">
        <v>236572.01</v>
      </c>
      <c r="O711" s="30">
        <v>233064.07952840699</v>
      </c>
      <c r="P711" s="31">
        <f t="shared" si="10"/>
        <v>3044882.6167190177</v>
      </c>
      <c r="R711" s="7"/>
      <c r="S711" s="7"/>
    </row>
    <row r="712" spans="1:19" s="2" customFormat="1">
      <c r="A712" s="14">
        <v>316020</v>
      </c>
      <c r="B712" s="14">
        <v>602</v>
      </c>
      <c r="C712" s="15" t="s">
        <v>806</v>
      </c>
      <c r="D712" s="30">
        <v>269779.33071128902</v>
      </c>
      <c r="E712" s="30">
        <v>232721.53478731899</v>
      </c>
      <c r="F712" s="30">
        <v>282892.731943005</v>
      </c>
      <c r="G712" s="30">
        <v>241522.38</v>
      </c>
      <c r="H712" s="30">
        <v>347856.08</v>
      </c>
      <c r="I712" s="30">
        <v>258289.58</v>
      </c>
      <c r="J712" s="30">
        <v>286599.92</v>
      </c>
      <c r="K712" s="30">
        <v>300855.55</v>
      </c>
      <c r="L712" s="30">
        <v>238598.89</v>
      </c>
      <c r="M712" s="30">
        <v>260391.55</v>
      </c>
      <c r="N712" s="30">
        <v>267593.38</v>
      </c>
      <c r="O712" s="30">
        <v>263667.04138560698</v>
      </c>
      <c r="P712" s="31">
        <f t="shared" si="10"/>
        <v>3250767.9688272197</v>
      </c>
      <c r="R712" s="7"/>
      <c r="S712" s="7"/>
    </row>
    <row r="713" spans="1:19" s="2" customFormat="1">
      <c r="A713" s="14">
        <v>316030</v>
      </c>
      <c r="B713" s="14">
        <v>603</v>
      </c>
      <c r="C713" s="15" t="s">
        <v>807</v>
      </c>
      <c r="D713" s="30">
        <v>308318.57815465803</v>
      </c>
      <c r="E713" s="30">
        <v>273233.33813883999</v>
      </c>
      <c r="F713" s="30">
        <v>328947.59335260501</v>
      </c>
      <c r="G713" s="30">
        <v>278287.68</v>
      </c>
      <c r="H713" s="30">
        <v>367391.81</v>
      </c>
      <c r="I713" s="30">
        <v>267723.78999999998</v>
      </c>
      <c r="J713" s="30">
        <v>298339.59999999998</v>
      </c>
      <c r="K713" s="30">
        <v>313922.77</v>
      </c>
      <c r="L713" s="30">
        <v>248638.36</v>
      </c>
      <c r="M713" s="30">
        <v>271494.89</v>
      </c>
      <c r="N713" s="30">
        <v>278954.15999999997</v>
      </c>
      <c r="O713" s="30">
        <v>274829.85905525403</v>
      </c>
      <c r="P713" s="31">
        <f t="shared" si="10"/>
        <v>3510082.4287013575</v>
      </c>
      <c r="R713" s="7"/>
      <c r="S713" s="7"/>
    </row>
    <row r="714" spans="1:19" s="2" customFormat="1">
      <c r="A714" s="14">
        <v>316040</v>
      </c>
      <c r="B714" s="14">
        <v>604</v>
      </c>
      <c r="C714" s="15" t="s">
        <v>808</v>
      </c>
      <c r="D714" s="30">
        <v>978204.02647778206</v>
      </c>
      <c r="E714" s="30">
        <v>859665.243643697</v>
      </c>
      <c r="F714" s="30">
        <v>1030645.6783785101</v>
      </c>
      <c r="G714" s="30">
        <v>866298.19</v>
      </c>
      <c r="H714" s="30">
        <v>1152544.77</v>
      </c>
      <c r="I714" s="30">
        <v>839252.38</v>
      </c>
      <c r="J714" s="30">
        <v>959074.48</v>
      </c>
      <c r="K714" s="30">
        <v>991054.47</v>
      </c>
      <c r="L714" s="30">
        <v>803295.31</v>
      </c>
      <c r="M714" s="30">
        <v>877222.37</v>
      </c>
      <c r="N714" s="30">
        <v>901407.77</v>
      </c>
      <c r="O714" s="30">
        <v>888116.81050185405</v>
      </c>
      <c r="P714" s="31">
        <f t="shared" si="10"/>
        <v>11146781.499001842</v>
      </c>
      <c r="R714" s="7"/>
      <c r="S714" s="7"/>
    </row>
    <row r="715" spans="1:19" s="2" customFormat="1">
      <c r="A715" s="14">
        <v>316045</v>
      </c>
      <c r="B715" s="14">
        <v>839</v>
      </c>
      <c r="C715" s="15" t="s">
        <v>809</v>
      </c>
      <c r="D715" s="30">
        <v>273502.05973252299</v>
      </c>
      <c r="E715" s="30">
        <v>240860.294631258</v>
      </c>
      <c r="F715" s="30">
        <v>291118.31788011902</v>
      </c>
      <c r="G715" s="30">
        <v>246511.67</v>
      </c>
      <c r="H715" s="30">
        <v>325239.33</v>
      </c>
      <c r="I715" s="30">
        <v>237176.66</v>
      </c>
      <c r="J715" s="30">
        <v>272371.64</v>
      </c>
      <c r="K715" s="30">
        <v>289776.8</v>
      </c>
      <c r="L715" s="30">
        <v>228640.31</v>
      </c>
      <c r="M715" s="30">
        <v>249729.41</v>
      </c>
      <c r="N715" s="30">
        <v>256652.86</v>
      </c>
      <c r="O715" s="30">
        <v>252891.66637283601</v>
      </c>
      <c r="P715" s="31">
        <f t="shared" si="10"/>
        <v>3164471.0186167359</v>
      </c>
      <c r="R715" s="7"/>
      <c r="S715" s="7"/>
    </row>
    <row r="716" spans="1:19" s="2" customFormat="1">
      <c r="A716" s="14">
        <v>316050</v>
      </c>
      <c r="B716" s="14">
        <v>605</v>
      </c>
      <c r="C716" s="15" t="s">
        <v>810</v>
      </c>
      <c r="D716" s="30">
        <v>148897.580179593</v>
      </c>
      <c r="E716" s="30">
        <v>131712.52306178299</v>
      </c>
      <c r="F716" s="30">
        <v>159929.34533881099</v>
      </c>
      <c r="G716" s="30">
        <v>136056.18</v>
      </c>
      <c r="H716" s="30">
        <v>181380.21</v>
      </c>
      <c r="I716" s="30">
        <v>132670.9</v>
      </c>
      <c r="J716" s="30">
        <v>150703.93</v>
      </c>
      <c r="K716" s="30">
        <v>159628.5</v>
      </c>
      <c r="L716" s="30">
        <v>126179.55</v>
      </c>
      <c r="M716" s="30">
        <v>137844.99</v>
      </c>
      <c r="N716" s="30">
        <v>141692.13</v>
      </c>
      <c r="O716" s="30">
        <v>139627.08572232301</v>
      </c>
      <c r="P716" s="31">
        <f t="shared" si="10"/>
        <v>1746322.92430251</v>
      </c>
      <c r="R716" s="7"/>
      <c r="S716" s="7"/>
    </row>
    <row r="717" spans="1:19" s="2" customFormat="1">
      <c r="A717" s="14">
        <v>316060</v>
      </c>
      <c r="B717" s="14">
        <v>606</v>
      </c>
      <c r="C717" s="15" t="s">
        <v>811</v>
      </c>
      <c r="D717" s="30">
        <v>187255.26234715301</v>
      </c>
      <c r="E717" s="30">
        <v>166809.76679813699</v>
      </c>
      <c r="F717" s="30">
        <v>201346.07852630399</v>
      </c>
      <c r="G717" s="30">
        <v>169724.35</v>
      </c>
      <c r="H717" s="30">
        <v>226382.92</v>
      </c>
      <c r="I717" s="30">
        <v>165969.10999999999</v>
      </c>
      <c r="J717" s="30">
        <v>188716</v>
      </c>
      <c r="K717" s="30">
        <v>199067.62</v>
      </c>
      <c r="L717" s="30">
        <v>157989.60999999999</v>
      </c>
      <c r="M717" s="30">
        <v>172588.52</v>
      </c>
      <c r="N717" s="30">
        <v>177402.39</v>
      </c>
      <c r="O717" s="30">
        <v>174816.03401839299</v>
      </c>
      <c r="P717" s="31">
        <f t="shared" ref="P717:P780" si="11">SUM(D717:O717)</f>
        <v>2188067.6616899874</v>
      </c>
      <c r="R717" s="7"/>
      <c r="S717" s="7"/>
    </row>
    <row r="718" spans="1:19" s="2" customFormat="1">
      <c r="A718" s="14">
        <v>316070</v>
      </c>
      <c r="B718" s="14">
        <v>607</v>
      </c>
      <c r="C718" s="15" t="s">
        <v>410</v>
      </c>
      <c r="D718" s="30">
        <v>1323269.4339461401</v>
      </c>
      <c r="E718" s="30">
        <v>1164280.5426845001</v>
      </c>
      <c r="F718" s="30">
        <v>1404383.82292978</v>
      </c>
      <c r="G718" s="30">
        <v>1182654.3899999999</v>
      </c>
      <c r="H718" s="30">
        <v>1579016.22</v>
      </c>
      <c r="I718" s="30">
        <v>1148023.05</v>
      </c>
      <c r="J718" s="30">
        <v>1312989.17</v>
      </c>
      <c r="K718" s="30">
        <v>1366269.51</v>
      </c>
      <c r="L718" s="30">
        <v>1099461.8</v>
      </c>
      <c r="M718" s="30">
        <v>1206573.74</v>
      </c>
      <c r="N718" s="30">
        <v>1241343.52</v>
      </c>
      <c r="O718" s="30">
        <v>1223255.6410117601</v>
      </c>
      <c r="P718" s="31">
        <f t="shared" si="11"/>
        <v>15251520.840572178</v>
      </c>
      <c r="R718" s="7"/>
      <c r="S718" s="7"/>
    </row>
    <row r="719" spans="1:19" s="2" customFormat="1">
      <c r="A719" s="14">
        <v>316080</v>
      </c>
      <c r="B719" s="14">
        <v>608</v>
      </c>
      <c r="C719" s="15" t="s">
        <v>528</v>
      </c>
      <c r="D719" s="30">
        <v>301819.03469344001</v>
      </c>
      <c r="E719" s="30">
        <v>260094.15700857001</v>
      </c>
      <c r="F719" s="30">
        <v>317962.01532609097</v>
      </c>
      <c r="G719" s="30">
        <v>276434.48</v>
      </c>
      <c r="H719" s="30">
        <v>361490.6</v>
      </c>
      <c r="I719" s="30">
        <v>261897.34</v>
      </c>
      <c r="J719" s="30">
        <v>295875.49</v>
      </c>
      <c r="K719" s="30">
        <v>309975.71999999997</v>
      </c>
      <c r="L719" s="30">
        <v>247594.53</v>
      </c>
      <c r="M719" s="30">
        <v>270283.75</v>
      </c>
      <c r="N719" s="30">
        <v>277626.63</v>
      </c>
      <c r="O719" s="30">
        <v>273469.92324267601</v>
      </c>
      <c r="P719" s="31">
        <f t="shared" si="11"/>
        <v>3454523.6702707768</v>
      </c>
      <c r="R719" s="7"/>
      <c r="S719" s="7"/>
    </row>
    <row r="720" spans="1:19" s="2" customFormat="1">
      <c r="A720" s="14">
        <v>316090</v>
      </c>
      <c r="B720" s="14">
        <v>609</v>
      </c>
      <c r="C720" s="15" t="s">
        <v>812</v>
      </c>
      <c r="D720" s="30">
        <v>247700.18817644901</v>
      </c>
      <c r="E720" s="30">
        <v>222385.48976491799</v>
      </c>
      <c r="F720" s="30">
        <v>267546.330045457</v>
      </c>
      <c r="G720" s="30">
        <v>224666.78</v>
      </c>
      <c r="H720" s="30">
        <v>297425.15000000002</v>
      </c>
      <c r="I720" s="30">
        <v>218375.63</v>
      </c>
      <c r="J720" s="30">
        <v>248635.75</v>
      </c>
      <c r="K720" s="30">
        <v>257600.28</v>
      </c>
      <c r="L720" s="30">
        <v>208245.13</v>
      </c>
      <c r="M720" s="30">
        <v>218946.97</v>
      </c>
      <c r="N720" s="30">
        <v>223305.01</v>
      </c>
      <c r="O720" s="30">
        <v>220047.419775321</v>
      </c>
      <c r="P720" s="31">
        <f t="shared" si="11"/>
        <v>2854880.1277621454</v>
      </c>
      <c r="R720" s="7"/>
      <c r="S720" s="7"/>
    </row>
    <row r="721" spans="1:19" s="2" customFormat="1">
      <c r="A721" s="14">
        <v>316095</v>
      </c>
      <c r="B721" s="14">
        <v>840</v>
      </c>
      <c r="C721" s="15" t="s">
        <v>529</v>
      </c>
      <c r="D721" s="30">
        <v>257192.08550516001</v>
      </c>
      <c r="E721" s="30">
        <v>253780.921683386</v>
      </c>
      <c r="F721" s="30">
        <v>306733.77475724701</v>
      </c>
      <c r="G721" s="30">
        <v>257974.77</v>
      </c>
      <c r="H721" s="30">
        <v>343947.08</v>
      </c>
      <c r="I721" s="30">
        <v>249989.62</v>
      </c>
      <c r="J721" s="30">
        <v>287260.52</v>
      </c>
      <c r="K721" s="30">
        <v>304006.61</v>
      </c>
      <c r="L721" s="30">
        <v>241022.64</v>
      </c>
      <c r="M721" s="30">
        <v>263305.87</v>
      </c>
      <c r="N721" s="30">
        <v>270656.51</v>
      </c>
      <c r="O721" s="30">
        <v>266714.34777578502</v>
      </c>
      <c r="P721" s="31">
        <f t="shared" si="11"/>
        <v>3302584.7497215783</v>
      </c>
      <c r="R721" s="7"/>
      <c r="S721" s="7"/>
    </row>
    <row r="722" spans="1:19" s="2" customFormat="1">
      <c r="A722" s="14">
        <v>316100</v>
      </c>
      <c r="B722" s="14">
        <v>610</v>
      </c>
      <c r="C722" s="15" t="s">
        <v>530</v>
      </c>
      <c r="D722" s="30">
        <v>549049.038602149</v>
      </c>
      <c r="E722" s="30">
        <v>485091.59059629397</v>
      </c>
      <c r="F722" s="30">
        <v>585360.65300201997</v>
      </c>
      <c r="G722" s="30">
        <v>493162.01</v>
      </c>
      <c r="H722" s="30">
        <v>657135.88</v>
      </c>
      <c r="I722" s="30">
        <v>478921.65</v>
      </c>
      <c r="J722" s="30">
        <v>547202.55000000005</v>
      </c>
      <c r="K722" s="30">
        <v>567958.4</v>
      </c>
      <c r="L722" s="30">
        <v>458291.29</v>
      </c>
      <c r="M722" s="30">
        <v>500650.98</v>
      </c>
      <c r="N722" s="30">
        <v>514612.51</v>
      </c>
      <c r="O722" s="30">
        <v>507113.41615404602</v>
      </c>
      <c r="P722" s="31">
        <f t="shared" si="11"/>
        <v>6344549.9683545083</v>
      </c>
      <c r="R722" s="7"/>
      <c r="S722" s="7"/>
    </row>
    <row r="723" spans="1:19" s="2" customFormat="1">
      <c r="A723" s="14">
        <v>316105</v>
      </c>
      <c r="B723" s="14">
        <v>841</v>
      </c>
      <c r="C723" s="15" t="s">
        <v>813</v>
      </c>
      <c r="D723" s="30">
        <v>186219.29773680799</v>
      </c>
      <c r="E723" s="30">
        <v>164271.95322807299</v>
      </c>
      <c r="F723" s="30">
        <v>198009.63685792999</v>
      </c>
      <c r="G723" s="30">
        <v>166824.72</v>
      </c>
      <c r="H723" s="30">
        <v>249710.71</v>
      </c>
      <c r="I723" s="30">
        <v>186295.1</v>
      </c>
      <c r="J723" s="30">
        <v>212841.93</v>
      </c>
      <c r="K723" s="30">
        <v>225642.56</v>
      </c>
      <c r="L723" s="30">
        <v>178403.92</v>
      </c>
      <c r="M723" s="30">
        <v>194858.11</v>
      </c>
      <c r="N723" s="30">
        <v>200263.75</v>
      </c>
      <c r="O723" s="30">
        <v>197326.38581907499</v>
      </c>
      <c r="P723" s="31">
        <f t="shared" si="11"/>
        <v>2360668.073641886</v>
      </c>
      <c r="R723" s="7"/>
      <c r="S723" s="7"/>
    </row>
    <row r="724" spans="1:19" s="2" customFormat="1">
      <c r="A724" s="14">
        <v>316110</v>
      </c>
      <c r="B724" s="14">
        <v>611</v>
      </c>
      <c r="C724" s="15" t="s">
        <v>531</v>
      </c>
      <c r="D724" s="30">
        <v>1086429.6011315901</v>
      </c>
      <c r="E724" s="30">
        <v>951809.57987435197</v>
      </c>
      <c r="F724" s="30">
        <v>1149313.84694213</v>
      </c>
      <c r="G724" s="30">
        <v>965543.9</v>
      </c>
      <c r="H724" s="30">
        <v>1296569.76</v>
      </c>
      <c r="I724" s="30">
        <v>944215.22</v>
      </c>
      <c r="J724" s="30">
        <v>1071427.74</v>
      </c>
      <c r="K724" s="30">
        <v>1123527.08</v>
      </c>
      <c r="L724" s="30">
        <v>896333.09</v>
      </c>
      <c r="M724" s="30">
        <v>974264.78</v>
      </c>
      <c r="N724" s="30">
        <v>1000374.99</v>
      </c>
      <c r="O724" s="30">
        <v>985771.85688212398</v>
      </c>
      <c r="P724" s="31">
        <f t="shared" si="11"/>
        <v>12445581.444830196</v>
      </c>
      <c r="R724" s="7"/>
      <c r="S724" s="7"/>
    </row>
    <row r="725" spans="1:19" s="2" customFormat="1">
      <c r="A725" s="14">
        <v>316120</v>
      </c>
      <c r="B725" s="14">
        <v>612</v>
      </c>
      <c r="C725" s="15" t="s">
        <v>532</v>
      </c>
      <c r="D725" s="30">
        <v>306351.42053173902</v>
      </c>
      <c r="E725" s="30">
        <v>290557.81697037001</v>
      </c>
      <c r="F725" s="30">
        <v>372859.58450984501</v>
      </c>
      <c r="G725" s="30">
        <v>315670.7</v>
      </c>
      <c r="H725" s="30">
        <v>420383.91</v>
      </c>
      <c r="I725" s="30">
        <v>305554.62</v>
      </c>
      <c r="J725" s="30">
        <v>348256.65</v>
      </c>
      <c r="K725" s="30">
        <v>365681.38</v>
      </c>
      <c r="L725" s="30">
        <v>291589.3</v>
      </c>
      <c r="M725" s="30">
        <v>332573.5</v>
      </c>
      <c r="N725" s="30">
        <v>344718.31</v>
      </c>
      <c r="O725" s="30">
        <v>339695.95530853298</v>
      </c>
      <c r="P725" s="31">
        <f t="shared" si="11"/>
        <v>4033893.1473204866</v>
      </c>
      <c r="R725" s="7"/>
      <c r="S725" s="7"/>
    </row>
    <row r="726" spans="1:19" s="2" customFormat="1">
      <c r="A726" s="14">
        <v>316130</v>
      </c>
      <c r="B726" s="14">
        <v>613</v>
      </c>
      <c r="C726" s="15" t="s">
        <v>533</v>
      </c>
      <c r="D726" s="30">
        <v>725136.94999203703</v>
      </c>
      <c r="E726" s="30">
        <v>642893.95485776605</v>
      </c>
      <c r="F726" s="30">
        <v>784118.02655315294</v>
      </c>
      <c r="G726" s="30">
        <v>666237.09</v>
      </c>
      <c r="H726" s="30">
        <v>887473.29</v>
      </c>
      <c r="I726" s="30">
        <v>644462.59</v>
      </c>
      <c r="J726" s="30">
        <v>734525.53</v>
      </c>
      <c r="K726" s="30">
        <v>764657.33</v>
      </c>
      <c r="L726" s="30">
        <v>614914.42000000004</v>
      </c>
      <c r="M726" s="30">
        <v>671783.81</v>
      </c>
      <c r="N726" s="30">
        <v>690569.31</v>
      </c>
      <c r="O726" s="30">
        <v>680514.09501376306</v>
      </c>
      <c r="P726" s="31">
        <f t="shared" si="11"/>
        <v>8507286.39641672</v>
      </c>
      <c r="R726" s="7"/>
      <c r="S726" s="7"/>
    </row>
    <row r="727" spans="1:19" s="2" customFormat="1">
      <c r="A727" s="14">
        <v>316140</v>
      </c>
      <c r="B727" s="14">
        <v>614</v>
      </c>
      <c r="C727" s="15" t="s">
        <v>814</v>
      </c>
      <c r="D727" s="30">
        <v>256085.01011482801</v>
      </c>
      <c r="E727" s="30">
        <v>226914.60424758901</v>
      </c>
      <c r="F727" s="30">
        <v>274530.28442947398</v>
      </c>
      <c r="G727" s="30">
        <v>234039.54</v>
      </c>
      <c r="H727" s="30">
        <v>310374.93</v>
      </c>
      <c r="I727" s="30">
        <v>226120.5</v>
      </c>
      <c r="J727" s="30">
        <v>255042.4</v>
      </c>
      <c r="K727" s="30">
        <v>269078.03999999998</v>
      </c>
      <c r="L727" s="30">
        <v>213150.74</v>
      </c>
      <c r="M727" s="30">
        <v>224194.73</v>
      </c>
      <c r="N727" s="30">
        <v>228623.79</v>
      </c>
      <c r="O727" s="30">
        <v>225256.293621577</v>
      </c>
      <c r="P727" s="31">
        <f t="shared" si="11"/>
        <v>2943410.8624134678</v>
      </c>
      <c r="R727" s="7"/>
      <c r="S727" s="7"/>
    </row>
    <row r="728" spans="1:19" s="2" customFormat="1">
      <c r="A728" s="14">
        <v>316150</v>
      </c>
      <c r="B728" s="14">
        <v>615</v>
      </c>
      <c r="C728" s="15" t="s">
        <v>534</v>
      </c>
      <c r="D728" s="30">
        <v>473490.50115216698</v>
      </c>
      <c r="E728" s="30">
        <v>413912.86654990999</v>
      </c>
      <c r="F728" s="30">
        <v>496400.27093309199</v>
      </c>
      <c r="G728" s="30">
        <v>417272.97</v>
      </c>
      <c r="H728" s="30">
        <v>556370.54</v>
      </c>
      <c r="I728" s="30">
        <v>405615.35999999999</v>
      </c>
      <c r="J728" s="30">
        <v>463392.19</v>
      </c>
      <c r="K728" s="30">
        <v>482959.87</v>
      </c>
      <c r="L728" s="30">
        <v>388130.3</v>
      </c>
      <c r="M728" s="30">
        <v>439299.04</v>
      </c>
      <c r="N728" s="30">
        <v>454588.44</v>
      </c>
      <c r="O728" s="30">
        <v>447896.03736780002</v>
      </c>
      <c r="P728" s="31">
        <f t="shared" si="11"/>
        <v>5439328.386002969</v>
      </c>
      <c r="R728" s="7"/>
      <c r="S728" s="7"/>
    </row>
    <row r="729" spans="1:19" s="2" customFormat="1">
      <c r="A729" s="14">
        <v>316160</v>
      </c>
      <c r="B729" s="14">
        <v>616</v>
      </c>
      <c r="C729" s="15" t="s">
        <v>535</v>
      </c>
      <c r="D729" s="30">
        <v>197616.33873505599</v>
      </c>
      <c r="E729" s="30">
        <v>171438.322493507</v>
      </c>
      <c r="F729" s="30">
        <v>207396.04737425101</v>
      </c>
      <c r="G729" s="30">
        <v>175939.71</v>
      </c>
      <c r="H729" s="30">
        <v>232758.59</v>
      </c>
      <c r="I729" s="30">
        <v>169788.79999999999</v>
      </c>
      <c r="J729" s="30">
        <v>201241.01</v>
      </c>
      <c r="K729" s="30">
        <v>214939.37</v>
      </c>
      <c r="L729" s="30">
        <v>170170.06</v>
      </c>
      <c r="M729" s="30">
        <v>191364.33</v>
      </c>
      <c r="N729" s="30">
        <v>197803.3</v>
      </c>
      <c r="O729" s="30">
        <v>194908.566213096</v>
      </c>
      <c r="P729" s="31">
        <f t="shared" si="11"/>
        <v>2325364.44481591</v>
      </c>
      <c r="R729" s="7"/>
      <c r="S729" s="7"/>
    </row>
    <row r="730" spans="1:19" s="2" customFormat="1">
      <c r="A730" s="14">
        <v>316165</v>
      </c>
      <c r="B730" s="14">
        <v>842</v>
      </c>
      <c r="C730" s="15" t="s">
        <v>536</v>
      </c>
      <c r="D730" s="30">
        <v>170763.17121856299</v>
      </c>
      <c r="E730" s="30">
        <v>150279.68744185401</v>
      </c>
      <c r="F730" s="30">
        <v>180336.54323138</v>
      </c>
      <c r="G730" s="30">
        <v>151481.18</v>
      </c>
      <c r="H730" s="30">
        <v>202082.97</v>
      </c>
      <c r="I730" s="30">
        <v>148408.57</v>
      </c>
      <c r="J730" s="30">
        <v>168825.52</v>
      </c>
      <c r="K730" s="30">
        <v>177830.8</v>
      </c>
      <c r="L730" s="30">
        <v>141374.96</v>
      </c>
      <c r="M730" s="30">
        <v>154401.1</v>
      </c>
      <c r="N730" s="30">
        <v>158671.28</v>
      </c>
      <c r="O730" s="30">
        <v>156339.17006170601</v>
      </c>
      <c r="P730" s="31">
        <f t="shared" si="11"/>
        <v>1960794.9519535033</v>
      </c>
      <c r="R730" s="7"/>
      <c r="S730" s="7"/>
    </row>
    <row r="731" spans="1:19" s="2" customFormat="1">
      <c r="A731" s="14">
        <v>316170</v>
      </c>
      <c r="B731" s="14">
        <v>617</v>
      </c>
      <c r="C731" s="15" t="s">
        <v>815</v>
      </c>
      <c r="D731" s="30">
        <v>1074548.5826608499</v>
      </c>
      <c r="E731" s="30">
        <v>946833.10877335502</v>
      </c>
      <c r="F731" s="30">
        <v>1218628.67023151</v>
      </c>
      <c r="G731" s="30">
        <v>1142500.8400000001</v>
      </c>
      <c r="H731" s="30">
        <v>1459435.65</v>
      </c>
      <c r="I731" s="30">
        <v>1041052.72</v>
      </c>
      <c r="J731" s="30">
        <v>1148031.77</v>
      </c>
      <c r="K731" s="30">
        <v>1180644.6000000001</v>
      </c>
      <c r="L731" s="30">
        <v>957555.09</v>
      </c>
      <c r="M731" s="30">
        <v>1035845.12</v>
      </c>
      <c r="N731" s="30">
        <v>1061129.8400000001</v>
      </c>
      <c r="O731" s="30">
        <v>1044579.07773529</v>
      </c>
      <c r="P731" s="31">
        <f t="shared" si="11"/>
        <v>13310785.069401003</v>
      </c>
      <c r="R731" s="7"/>
      <c r="S731" s="7"/>
    </row>
    <row r="732" spans="1:19" s="2" customFormat="1">
      <c r="A732" s="14">
        <v>316180</v>
      </c>
      <c r="B732" s="14">
        <v>618</v>
      </c>
      <c r="C732" s="15" t="s">
        <v>816</v>
      </c>
      <c r="D732" s="30">
        <v>552676.22107766697</v>
      </c>
      <c r="E732" s="30">
        <v>491977.89048184699</v>
      </c>
      <c r="F732" s="30">
        <v>593496.81330533302</v>
      </c>
      <c r="G732" s="30">
        <v>499796.63</v>
      </c>
      <c r="H732" s="30">
        <v>665685.16</v>
      </c>
      <c r="I732" s="30">
        <v>484401.8</v>
      </c>
      <c r="J732" s="30">
        <v>554193.35</v>
      </c>
      <c r="K732" s="30">
        <v>575775.41</v>
      </c>
      <c r="L732" s="30">
        <v>464197.17</v>
      </c>
      <c r="M732" s="30">
        <v>507112.62</v>
      </c>
      <c r="N732" s="30">
        <v>521269.08</v>
      </c>
      <c r="O732" s="30">
        <v>513675.77643606602</v>
      </c>
      <c r="P732" s="31">
        <f t="shared" si="11"/>
        <v>6424257.9213009132</v>
      </c>
      <c r="R732" s="7"/>
      <c r="S732" s="7"/>
    </row>
    <row r="733" spans="1:19" s="2" customFormat="1">
      <c r="A733" s="14">
        <v>316190</v>
      </c>
      <c r="B733" s="14">
        <v>619</v>
      </c>
      <c r="C733" s="15" t="s">
        <v>817</v>
      </c>
      <c r="D733" s="30">
        <v>8007371.1841853699</v>
      </c>
      <c r="E733" s="30">
        <v>6747992.4650614299</v>
      </c>
      <c r="F733" s="30">
        <v>9458322.8117352203</v>
      </c>
      <c r="G733" s="30">
        <v>7933390.25</v>
      </c>
      <c r="H733" s="30">
        <v>10625292.060000001</v>
      </c>
      <c r="I733" s="30">
        <v>7704208</v>
      </c>
      <c r="J733" s="30">
        <v>8844130.3499999996</v>
      </c>
      <c r="K733" s="30">
        <v>8650646.1799999997</v>
      </c>
      <c r="L733" s="30">
        <v>7407393.8499999996</v>
      </c>
      <c r="M733" s="30">
        <v>8097983.9000000004</v>
      </c>
      <c r="N733" s="30">
        <v>8325617.5099999998</v>
      </c>
      <c r="O733" s="30">
        <v>8204386.6600739304</v>
      </c>
      <c r="P733" s="31">
        <f t="shared" si="11"/>
        <v>100006735.22105597</v>
      </c>
      <c r="R733" s="7"/>
      <c r="S733" s="7"/>
    </row>
    <row r="734" spans="1:19" s="2" customFormat="1">
      <c r="A734" s="14">
        <v>316200</v>
      </c>
      <c r="B734" s="14">
        <v>620</v>
      </c>
      <c r="C734" s="15" t="s">
        <v>818</v>
      </c>
      <c r="D734" s="30">
        <v>917377.77407844004</v>
      </c>
      <c r="E734" s="30">
        <v>775128.75794824003</v>
      </c>
      <c r="F734" s="30">
        <v>987270.29523337702</v>
      </c>
      <c r="G734" s="30">
        <v>944651.45</v>
      </c>
      <c r="H734" s="30">
        <v>1257923.8500000001</v>
      </c>
      <c r="I734" s="30">
        <v>908926.29</v>
      </c>
      <c r="J734" s="30">
        <v>1040926.43</v>
      </c>
      <c r="K734" s="30">
        <v>1067068.46</v>
      </c>
      <c r="L734" s="30">
        <v>871900.46</v>
      </c>
      <c r="M734" s="30">
        <v>952515.31</v>
      </c>
      <c r="N734" s="30">
        <v>979116.54</v>
      </c>
      <c r="O734" s="30">
        <v>964851.00452775205</v>
      </c>
      <c r="P734" s="31">
        <f t="shared" si="11"/>
        <v>11667656.621787809</v>
      </c>
      <c r="R734" s="7"/>
      <c r="S734" s="7"/>
    </row>
    <row r="735" spans="1:19" s="2" customFormat="1">
      <c r="A735" s="14">
        <v>316210</v>
      </c>
      <c r="B735" s="14">
        <v>621</v>
      </c>
      <c r="C735" s="15" t="s">
        <v>537</v>
      </c>
      <c r="D735" s="30">
        <v>1761234.81765465</v>
      </c>
      <c r="E735" s="30">
        <v>1559815.2940545301</v>
      </c>
      <c r="F735" s="30">
        <v>1869609.42069314</v>
      </c>
      <c r="G735" s="30">
        <v>1567524.78</v>
      </c>
      <c r="H735" s="30">
        <v>2094058.39</v>
      </c>
      <c r="I735" s="30">
        <v>1507853.17</v>
      </c>
      <c r="J735" s="30">
        <v>1743919.33</v>
      </c>
      <c r="K735" s="30">
        <v>1807045.73</v>
      </c>
      <c r="L735" s="30">
        <v>1460543.47</v>
      </c>
      <c r="M735" s="30">
        <v>1595472.87</v>
      </c>
      <c r="N735" s="30">
        <v>1639927.83</v>
      </c>
      <c r="O735" s="30">
        <v>1615989.02960518</v>
      </c>
      <c r="P735" s="31">
        <f t="shared" si="11"/>
        <v>20222994.132007502</v>
      </c>
      <c r="R735" s="7"/>
      <c r="S735" s="7"/>
    </row>
    <row r="736" spans="1:19" s="2" customFormat="1">
      <c r="A736" s="14">
        <v>316220</v>
      </c>
      <c r="B736" s="14">
        <v>622</v>
      </c>
      <c r="C736" s="15" t="s">
        <v>819</v>
      </c>
      <c r="D736" s="30">
        <v>1688707.7693640599</v>
      </c>
      <c r="E736" s="30">
        <v>1442784.1824141699</v>
      </c>
      <c r="F736" s="30">
        <v>1909902.8270961901</v>
      </c>
      <c r="G736" s="30">
        <v>1877272.33</v>
      </c>
      <c r="H736" s="30">
        <v>2362793.7599999998</v>
      </c>
      <c r="I736" s="30">
        <v>1674369.23</v>
      </c>
      <c r="J736" s="30">
        <v>1844218.06</v>
      </c>
      <c r="K736" s="30">
        <v>1892578.73</v>
      </c>
      <c r="L736" s="30">
        <v>1540788.05</v>
      </c>
      <c r="M736" s="30">
        <v>1684705.37</v>
      </c>
      <c r="N736" s="30">
        <v>1728538.98</v>
      </c>
      <c r="O736" s="30">
        <v>1700944.2936733</v>
      </c>
      <c r="P736" s="31">
        <f t="shared" si="11"/>
        <v>21347603.582547721</v>
      </c>
      <c r="R736" s="7"/>
      <c r="S736" s="7"/>
    </row>
    <row r="737" spans="1:19" s="2" customFormat="1">
      <c r="A737" s="14">
        <v>316225</v>
      </c>
      <c r="B737" s="14">
        <v>843</v>
      </c>
      <c r="C737" s="15" t="s">
        <v>820</v>
      </c>
      <c r="D737" s="30">
        <v>271658.96869916603</v>
      </c>
      <c r="E737" s="30">
        <v>242413.994427892</v>
      </c>
      <c r="F737" s="30">
        <v>292495.44113455701</v>
      </c>
      <c r="G737" s="30">
        <v>247629.48</v>
      </c>
      <c r="H737" s="30">
        <v>328729.84000000003</v>
      </c>
      <c r="I737" s="30">
        <v>239777.23</v>
      </c>
      <c r="J737" s="30">
        <v>272148.82</v>
      </c>
      <c r="K737" s="30">
        <v>287531.78000000003</v>
      </c>
      <c r="L737" s="30">
        <v>227804.56</v>
      </c>
      <c r="M737" s="30">
        <v>240264.57</v>
      </c>
      <c r="N737" s="30">
        <v>245176.38</v>
      </c>
      <c r="O737" s="30">
        <v>241572.95498559001</v>
      </c>
      <c r="P737" s="31">
        <f t="shared" si="11"/>
        <v>3137204.0192472055</v>
      </c>
      <c r="R737" s="7"/>
      <c r="S737" s="7"/>
    </row>
    <row r="738" spans="1:19" s="2" customFormat="1">
      <c r="A738" s="14">
        <v>316230</v>
      </c>
      <c r="B738" s="14">
        <v>623</v>
      </c>
      <c r="C738" s="15" t="s">
        <v>821</v>
      </c>
      <c r="D738" s="30">
        <v>212354.02764723499</v>
      </c>
      <c r="E738" s="30">
        <v>185150.403579479</v>
      </c>
      <c r="F738" s="30">
        <v>224531.40498174101</v>
      </c>
      <c r="G738" s="30">
        <v>190917.48</v>
      </c>
      <c r="H738" s="30">
        <v>254695.73</v>
      </c>
      <c r="I738" s="30">
        <v>185657.67</v>
      </c>
      <c r="J738" s="30">
        <v>210900.45</v>
      </c>
      <c r="K738" s="30">
        <v>221891.95</v>
      </c>
      <c r="L738" s="30">
        <v>176488.62</v>
      </c>
      <c r="M738" s="30">
        <v>184264.79</v>
      </c>
      <c r="N738" s="30">
        <v>187669.34</v>
      </c>
      <c r="O738" s="30">
        <v>184934.76313393301</v>
      </c>
      <c r="P738" s="31">
        <f t="shared" si="11"/>
        <v>2419456.6293423874</v>
      </c>
      <c r="R738" s="7"/>
      <c r="S738" s="7"/>
    </row>
    <row r="739" spans="1:19" s="2" customFormat="1">
      <c r="A739" s="14">
        <v>316240</v>
      </c>
      <c r="B739" s="14">
        <v>624</v>
      </c>
      <c r="C739" s="15" t="s">
        <v>822</v>
      </c>
      <c r="D739" s="30">
        <v>599777.24468317896</v>
      </c>
      <c r="E739" s="30">
        <v>521372.75597816298</v>
      </c>
      <c r="F739" s="30">
        <v>682825.80097166996</v>
      </c>
      <c r="G739" s="30">
        <v>637954.46</v>
      </c>
      <c r="H739" s="30">
        <v>821960.33</v>
      </c>
      <c r="I739" s="30">
        <v>590957.53</v>
      </c>
      <c r="J739" s="30">
        <v>651814.5</v>
      </c>
      <c r="K739" s="30">
        <v>684011.29</v>
      </c>
      <c r="L739" s="30">
        <v>543440.4</v>
      </c>
      <c r="M739" s="30">
        <v>593500.39</v>
      </c>
      <c r="N739" s="30">
        <v>609631.67000000004</v>
      </c>
      <c r="O739" s="30">
        <v>600531.434646448</v>
      </c>
      <c r="P739" s="31">
        <f t="shared" si="11"/>
        <v>7537777.80627946</v>
      </c>
      <c r="R739" s="7"/>
      <c r="S739" s="7"/>
    </row>
    <row r="740" spans="1:19" s="2" customFormat="1">
      <c r="A740" s="14">
        <v>316245</v>
      </c>
      <c r="B740" s="14">
        <v>844</v>
      </c>
      <c r="C740" s="15" t="s">
        <v>823</v>
      </c>
      <c r="D740" s="30">
        <v>461564.609287359</v>
      </c>
      <c r="E740" s="30">
        <v>404859.01043420797</v>
      </c>
      <c r="F740" s="30">
        <v>490214.411226361</v>
      </c>
      <c r="G740" s="30">
        <v>415828.55</v>
      </c>
      <c r="H740" s="30">
        <v>552540.59</v>
      </c>
      <c r="I740" s="30">
        <v>403923.76</v>
      </c>
      <c r="J740" s="30">
        <v>456178.83</v>
      </c>
      <c r="K740" s="30">
        <v>483293.79</v>
      </c>
      <c r="L740" s="30">
        <v>381401.86</v>
      </c>
      <c r="M740" s="30">
        <v>416088.36</v>
      </c>
      <c r="N740" s="30">
        <v>427596.94</v>
      </c>
      <c r="O740" s="30">
        <v>421301.43032245798</v>
      </c>
      <c r="P740" s="31">
        <f t="shared" si="11"/>
        <v>5314792.1412703861</v>
      </c>
      <c r="R740" s="7"/>
      <c r="S740" s="7"/>
    </row>
    <row r="741" spans="1:19" s="2" customFormat="1">
      <c r="A741" s="14">
        <v>316250</v>
      </c>
      <c r="B741" s="14">
        <v>625</v>
      </c>
      <c r="C741" s="15" t="s">
        <v>824</v>
      </c>
      <c r="D741" s="30">
        <v>3071850.6162813702</v>
      </c>
      <c r="E741" s="30">
        <v>2698642.0976015599</v>
      </c>
      <c r="F741" s="30">
        <v>3239484.2489187699</v>
      </c>
      <c r="G741" s="30">
        <v>2717796.72</v>
      </c>
      <c r="H741" s="30">
        <v>3653482.53</v>
      </c>
      <c r="I741" s="30">
        <v>2640948.56</v>
      </c>
      <c r="J741" s="30">
        <v>3017839.95</v>
      </c>
      <c r="K741" s="30">
        <v>3115759.87</v>
      </c>
      <c r="L741" s="30">
        <v>2527269.8199999998</v>
      </c>
      <c r="M741" s="30">
        <v>2759820.92</v>
      </c>
      <c r="N741" s="30">
        <v>2835959.57</v>
      </c>
      <c r="O741" s="30">
        <v>2794108.3345251898</v>
      </c>
      <c r="P741" s="31">
        <f t="shared" si="11"/>
        <v>35072963.23732689</v>
      </c>
      <c r="R741" s="7"/>
      <c r="S741" s="7"/>
    </row>
    <row r="742" spans="1:19" s="2" customFormat="1">
      <c r="A742" s="14">
        <v>316255</v>
      </c>
      <c r="B742" s="14">
        <v>760</v>
      </c>
      <c r="C742" s="15" t="s">
        <v>825</v>
      </c>
      <c r="D742" s="30">
        <v>325133.31907456799</v>
      </c>
      <c r="E742" s="30">
        <v>313806.45245186199</v>
      </c>
      <c r="F742" s="30">
        <v>393093.70251304097</v>
      </c>
      <c r="G742" s="30">
        <v>331521.07</v>
      </c>
      <c r="H742" s="30">
        <v>441086.02</v>
      </c>
      <c r="I742" s="30">
        <v>320537.88</v>
      </c>
      <c r="J742" s="30">
        <v>361954.63</v>
      </c>
      <c r="K742" s="30">
        <v>377785.01</v>
      </c>
      <c r="L742" s="30">
        <v>302401.49</v>
      </c>
      <c r="M742" s="30">
        <v>345783.24</v>
      </c>
      <c r="N742" s="30">
        <v>358576.04</v>
      </c>
      <c r="O742" s="30">
        <v>353351.20175444498</v>
      </c>
      <c r="P742" s="31">
        <f t="shared" si="11"/>
        <v>4225030.0557939168</v>
      </c>
      <c r="R742" s="7"/>
      <c r="S742" s="7"/>
    </row>
    <row r="743" spans="1:19" s="2" customFormat="1">
      <c r="A743" s="14">
        <v>316257</v>
      </c>
      <c r="B743" s="14">
        <v>761</v>
      </c>
      <c r="C743" s="15" t="s">
        <v>826</v>
      </c>
      <c r="D743" s="30">
        <v>245172.81830370499</v>
      </c>
      <c r="E743" s="30">
        <v>217679.56065648599</v>
      </c>
      <c r="F743" s="30">
        <v>262918.30339207</v>
      </c>
      <c r="G743" s="30">
        <v>222176.3</v>
      </c>
      <c r="H743" s="30">
        <v>294913.01</v>
      </c>
      <c r="I743" s="30">
        <v>214492.27</v>
      </c>
      <c r="J743" s="30">
        <v>244244.4</v>
      </c>
      <c r="K743" s="30">
        <v>255988.08</v>
      </c>
      <c r="L743" s="30">
        <v>204521.62</v>
      </c>
      <c r="M743" s="30">
        <v>223389.12</v>
      </c>
      <c r="N743" s="30">
        <v>229587.14</v>
      </c>
      <c r="O743" s="30">
        <v>226223.27714107101</v>
      </c>
      <c r="P743" s="31">
        <f t="shared" si="11"/>
        <v>2841305.899493332</v>
      </c>
      <c r="R743" s="7"/>
      <c r="S743" s="7"/>
    </row>
    <row r="744" spans="1:19" s="2" customFormat="1">
      <c r="A744" s="14">
        <v>316260</v>
      </c>
      <c r="B744" s="14">
        <v>626</v>
      </c>
      <c r="C744" s="15" t="s">
        <v>827</v>
      </c>
      <c r="D744" s="30">
        <v>268778.00191448</v>
      </c>
      <c r="E744" s="30">
        <v>227307.07633438299</v>
      </c>
      <c r="F744" s="30">
        <v>274754.70918953401</v>
      </c>
      <c r="G744" s="30">
        <v>231388.36</v>
      </c>
      <c r="H744" s="30">
        <v>337287.9</v>
      </c>
      <c r="I744" s="30">
        <v>249745.7</v>
      </c>
      <c r="J744" s="30">
        <v>285731.15000000002</v>
      </c>
      <c r="K744" s="30">
        <v>300228.5</v>
      </c>
      <c r="L744" s="30">
        <v>239479.77</v>
      </c>
      <c r="M744" s="30">
        <v>267100.09000000003</v>
      </c>
      <c r="N744" s="30">
        <v>275663.59999999998</v>
      </c>
      <c r="O744" s="30">
        <v>271645.08091045503</v>
      </c>
      <c r="P744" s="31">
        <f t="shared" si="11"/>
        <v>3229109.9383488521</v>
      </c>
      <c r="R744" s="7"/>
      <c r="S744" s="7"/>
    </row>
    <row r="745" spans="1:19" s="2" customFormat="1">
      <c r="A745" s="14">
        <v>316265</v>
      </c>
      <c r="B745" s="14">
        <v>845</v>
      </c>
      <c r="C745" s="15" t="s">
        <v>828</v>
      </c>
      <c r="D745" s="30">
        <v>194402.78718498201</v>
      </c>
      <c r="E745" s="30">
        <v>164270.34406800201</v>
      </c>
      <c r="F745" s="30">
        <v>198779.101153517</v>
      </c>
      <c r="G745" s="30">
        <v>168490.28</v>
      </c>
      <c r="H745" s="30">
        <v>225387.97</v>
      </c>
      <c r="I745" s="30">
        <v>164802.65</v>
      </c>
      <c r="J745" s="30">
        <v>185619.46</v>
      </c>
      <c r="K745" s="30">
        <v>196553.2</v>
      </c>
      <c r="L745" s="30">
        <v>155074.65</v>
      </c>
      <c r="M745" s="30">
        <v>174886.9</v>
      </c>
      <c r="N745" s="30">
        <v>180876.08</v>
      </c>
      <c r="O745" s="30">
        <v>178234.10100217201</v>
      </c>
      <c r="P745" s="31">
        <f t="shared" si="11"/>
        <v>2187377.5234086728</v>
      </c>
      <c r="R745" s="7"/>
      <c r="S745" s="7"/>
    </row>
    <row r="746" spans="1:19" s="2" customFormat="1">
      <c r="A746" s="14">
        <v>316270</v>
      </c>
      <c r="B746" s="14">
        <v>627</v>
      </c>
      <c r="C746" s="15" t="s">
        <v>829</v>
      </c>
      <c r="D746" s="30">
        <v>579429.96326952695</v>
      </c>
      <c r="E746" s="30">
        <v>508005.24495718803</v>
      </c>
      <c r="F746" s="30">
        <v>612258.37482945004</v>
      </c>
      <c r="G746" s="30">
        <v>515021.29</v>
      </c>
      <c r="H746" s="30">
        <v>690776.57</v>
      </c>
      <c r="I746" s="30">
        <v>502290.73</v>
      </c>
      <c r="J746" s="30">
        <v>575550.84</v>
      </c>
      <c r="K746" s="30">
        <v>607620.11</v>
      </c>
      <c r="L746" s="30">
        <v>482589.91</v>
      </c>
      <c r="M746" s="30">
        <v>539706.89</v>
      </c>
      <c r="N746" s="30">
        <v>557227.07999999996</v>
      </c>
      <c r="O746" s="30">
        <v>549056.95956312201</v>
      </c>
      <c r="P746" s="31">
        <f t="shared" si="11"/>
        <v>6719533.962619287</v>
      </c>
      <c r="R746" s="7"/>
      <c r="S746" s="7"/>
    </row>
    <row r="747" spans="1:19" s="2" customFormat="1">
      <c r="A747" s="14">
        <v>316280</v>
      </c>
      <c r="B747" s="14">
        <v>628</v>
      </c>
      <c r="C747" s="15" t="s">
        <v>830</v>
      </c>
      <c r="D747" s="30">
        <v>471470.212761098</v>
      </c>
      <c r="E747" s="30">
        <v>417310.39512699901</v>
      </c>
      <c r="F747" s="30">
        <v>496858.454840402</v>
      </c>
      <c r="G747" s="30">
        <v>416424.55</v>
      </c>
      <c r="H747" s="30">
        <v>550489.54</v>
      </c>
      <c r="I747" s="30">
        <v>403236.32</v>
      </c>
      <c r="J747" s="30">
        <v>450955.35</v>
      </c>
      <c r="K747" s="30">
        <v>469861.14</v>
      </c>
      <c r="L747" s="30">
        <v>376092.71</v>
      </c>
      <c r="M747" s="30">
        <v>402009.15</v>
      </c>
      <c r="N747" s="30">
        <v>412750.91</v>
      </c>
      <c r="O747" s="30">
        <v>406656.85262968502</v>
      </c>
      <c r="P747" s="31">
        <f t="shared" si="11"/>
        <v>5274115.5853581838</v>
      </c>
      <c r="R747" s="7"/>
      <c r="S747" s="7"/>
    </row>
    <row r="748" spans="1:19" s="2" customFormat="1">
      <c r="A748" s="14">
        <v>316290</v>
      </c>
      <c r="B748" s="14">
        <v>629</v>
      </c>
      <c r="C748" s="15" t="s">
        <v>831</v>
      </c>
      <c r="D748" s="30">
        <v>718044.97757943301</v>
      </c>
      <c r="E748" s="30">
        <v>622535.60219803196</v>
      </c>
      <c r="F748" s="30">
        <v>748088.50304207299</v>
      </c>
      <c r="G748" s="30">
        <v>630387.88</v>
      </c>
      <c r="H748" s="30">
        <v>836933.74</v>
      </c>
      <c r="I748" s="30">
        <v>609798.06000000006</v>
      </c>
      <c r="J748" s="30">
        <v>697335.95</v>
      </c>
      <c r="K748" s="30">
        <v>721435.61</v>
      </c>
      <c r="L748" s="30">
        <v>584320.74</v>
      </c>
      <c r="M748" s="30">
        <v>644196.79</v>
      </c>
      <c r="N748" s="30">
        <v>663256.07999999996</v>
      </c>
      <c r="O748" s="30">
        <v>653501.90256429499</v>
      </c>
      <c r="P748" s="31">
        <f t="shared" si="11"/>
        <v>8129835.8353838334</v>
      </c>
      <c r="R748" s="7"/>
      <c r="S748" s="7"/>
    </row>
    <row r="749" spans="1:19" s="2" customFormat="1">
      <c r="A749" s="14">
        <v>316292</v>
      </c>
      <c r="B749" s="14">
        <v>846</v>
      </c>
      <c r="C749" s="15" t="s">
        <v>538</v>
      </c>
      <c r="D749" s="30">
        <v>1116987.9665879901</v>
      </c>
      <c r="E749" s="30">
        <v>1037089.13530184</v>
      </c>
      <c r="F749" s="30">
        <v>1382713.4142817</v>
      </c>
      <c r="G749" s="30">
        <v>1212572.49</v>
      </c>
      <c r="H749" s="30">
        <v>1598416.77</v>
      </c>
      <c r="I749" s="30">
        <v>1151552.22</v>
      </c>
      <c r="J749" s="30">
        <v>1305399.48</v>
      </c>
      <c r="K749" s="30">
        <v>1302814.71</v>
      </c>
      <c r="L749" s="30">
        <v>1092117.1299999999</v>
      </c>
      <c r="M749" s="30">
        <v>1184442.53</v>
      </c>
      <c r="N749" s="30">
        <v>1215515.5900000001</v>
      </c>
      <c r="O749" s="30">
        <v>1197667.5853305601</v>
      </c>
      <c r="P749" s="31">
        <f t="shared" si="11"/>
        <v>14797289.021502087</v>
      </c>
      <c r="R749" s="7"/>
      <c r="S749" s="7"/>
    </row>
    <row r="750" spans="1:19" s="2" customFormat="1">
      <c r="A750" s="14">
        <v>316294</v>
      </c>
      <c r="B750" s="14">
        <v>847</v>
      </c>
      <c r="C750" s="15" t="s">
        <v>832</v>
      </c>
      <c r="D750" s="30">
        <v>1646519.47522785</v>
      </c>
      <c r="E750" s="30">
        <v>1397689.5766306999</v>
      </c>
      <c r="F750" s="30">
        <v>1859215.1817344499</v>
      </c>
      <c r="G750" s="30">
        <v>1831232.28</v>
      </c>
      <c r="H750" s="30">
        <v>2295706.52</v>
      </c>
      <c r="I750" s="30">
        <v>1624328.62</v>
      </c>
      <c r="J750" s="30">
        <v>1762236.41</v>
      </c>
      <c r="K750" s="30">
        <v>1799435.27</v>
      </c>
      <c r="L750" s="30">
        <v>1467358.19</v>
      </c>
      <c r="M750" s="30">
        <v>1599139.36</v>
      </c>
      <c r="N750" s="30">
        <v>1640994.93</v>
      </c>
      <c r="O750" s="30">
        <v>1614910.17264616</v>
      </c>
      <c r="P750" s="31">
        <f t="shared" si="11"/>
        <v>20538765.986239161</v>
      </c>
      <c r="R750" s="7"/>
      <c r="S750" s="7"/>
    </row>
    <row r="751" spans="1:19" s="2" customFormat="1">
      <c r="A751" s="14">
        <v>316295</v>
      </c>
      <c r="B751" s="14">
        <v>763</v>
      </c>
      <c r="C751" s="15" t="s">
        <v>833</v>
      </c>
      <c r="D751" s="30">
        <v>1169482.5078451501</v>
      </c>
      <c r="E751" s="30">
        <v>1015190.5023899</v>
      </c>
      <c r="F751" s="30">
        <v>1216455.6247370599</v>
      </c>
      <c r="G751" s="30">
        <v>1021651.28</v>
      </c>
      <c r="H751" s="30">
        <v>1360165.83</v>
      </c>
      <c r="I751" s="30">
        <v>980598.41</v>
      </c>
      <c r="J751" s="30">
        <v>1131044.18</v>
      </c>
      <c r="K751" s="30">
        <v>1139491.97</v>
      </c>
      <c r="L751" s="30">
        <v>947188.79</v>
      </c>
      <c r="M751" s="30">
        <v>1039999.34</v>
      </c>
      <c r="N751" s="30">
        <v>1069994.8400000001</v>
      </c>
      <c r="O751" s="30">
        <v>1054316.6732465799</v>
      </c>
      <c r="P751" s="31">
        <f t="shared" si="11"/>
        <v>13145579.94821869</v>
      </c>
      <c r="R751" s="7"/>
      <c r="S751" s="7"/>
    </row>
    <row r="752" spans="1:19" s="2" customFormat="1">
      <c r="A752" s="14">
        <v>316300</v>
      </c>
      <c r="B752" s="14">
        <v>630</v>
      </c>
      <c r="C752" s="15" t="s">
        <v>834</v>
      </c>
      <c r="D752" s="30">
        <v>219867.698726854</v>
      </c>
      <c r="E752" s="30">
        <v>191584.95745634599</v>
      </c>
      <c r="F752" s="30">
        <v>230741.951190511</v>
      </c>
      <c r="G752" s="30">
        <v>195290.23</v>
      </c>
      <c r="H752" s="30">
        <v>257810.52</v>
      </c>
      <c r="I752" s="30">
        <v>187823.22</v>
      </c>
      <c r="J752" s="30">
        <v>213060.04</v>
      </c>
      <c r="K752" s="30">
        <v>225264.77</v>
      </c>
      <c r="L752" s="30">
        <v>178336.52</v>
      </c>
      <c r="M752" s="30">
        <v>186208.67</v>
      </c>
      <c r="N752" s="30">
        <v>189598.58</v>
      </c>
      <c r="O752" s="30">
        <v>186799.84686518999</v>
      </c>
      <c r="P752" s="31">
        <f t="shared" si="11"/>
        <v>2462387.0042389012</v>
      </c>
      <c r="R752" s="7"/>
      <c r="S752" s="7"/>
    </row>
    <row r="753" spans="1:19" s="2" customFormat="1">
      <c r="A753" s="14">
        <v>316310</v>
      </c>
      <c r="B753" s="14">
        <v>631</v>
      </c>
      <c r="C753" s="15" t="s">
        <v>835</v>
      </c>
      <c r="D753" s="30">
        <v>600563.88604513195</v>
      </c>
      <c r="E753" s="30">
        <v>519250.42263663601</v>
      </c>
      <c r="F753" s="30">
        <v>617496.93588809401</v>
      </c>
      <c r="G753" s="30">
        <v>530413.87</v>
      </c>
      <c r="H753" s="30">
        <v>693244.94</v>
      </c>
      <c r="I753" s="30">
        <v>499870.65</v>
      </c>
      <c r="J753" s="30">
        <v>563347.86</v>
      </c>
      <c r="K753" s="30">
        <v>583034.41</v>
      </c>
      <c r="L753" s="30">
        <v>471056.28</v>
      </c>
      <c r="M753" s="30">
        <v>505031.27</v>
      </c>
      <c r="N753" s="30">
        <v>516493.19</v>
      </c>
      <c r="O753" s="30">
        <v>508447.34426503599</v>
      </c>
      <c r="P753" s="31">
        <f t="shared" si="11"/>
        <v>6608251.0588348983</v>
      </c>
      <c r="R753" s="7"/>
      <c r="S753" s="7"/>
    </row>
    <row r="754" spans="1:19" s="2" customFormat="1">
      <c r="A754" s="14">
        <v>316320</v>
      </c>
      <c r="B754" s="14">
        <v>632</v>
      </c>
      <c r="C754" s="15" t="s">
        <v>836</v>
      </c>
      <c r="D754" s="30">
        <v>216339.122981205</v>
      </c>
      <c r="E754" s="30">
        <v>185093.291527464</v>
      </c>
      <c r="F754" s="30">
        <v>222827.21192184801</v>
      </c>
      <c r="G754" s="30">
        <v>188047.57</v>
      </c>
      <c r="H754" s="30">
        <v>277968.82</v>
      </c>
      <c r="I754" s="30">
        <v>206889.63</v>
      </c>
      <c r="J754" s="30">
        <v>236081.98</v>
      </c>
      <c r="K754" s="30">
        <v>249514.8</v>
      </c>
      <c r="L754" s="30">
        <v>197841.98</v>
      </c>
      <c r="M754" s="30">
        <v>206679.88</v>
      </c>
      <c r="N754" s="30">
        <v>210485.19</v>
      </c>
      <c r="O754" s="30">
        <v>207388.87035644299</v>
      </c>
      <c r="P754" s="31">
        <f t="shared" si="11"/>
        <v>2605158.34678696</v>
      </c>
      <c r="R754" s="7"/>
      <c r="S754" s="7"/>
    </row>
    <row r="755" spans="1:19" s="2" customFormat="1">
      <c r="A755" s="14">
        <v>316330</v>
      </c>
      <c r="B755" s="14">
        <v>633</v>
      </c>
      <c r="C755" s="15" t="s">
        <v>837</v>
      </c>
      <c r="D755" s="30">
        <v>208768.78631418999</v>
      </c>
      <c r="E755" s="30">
        <v>186702.17341987899</v>
      </c>
      <c r="F755" s="30">
        <v>225517.662391811</v>
      </c>
      <c r="G755" s="30">
        <v>192356.37</v>
      </c>
      <c r="H755" s="30">
        <v>255234.85</v>
      </c>
      <c r="I755" s="30">
        <v>186121.47</v>
      </c>
      <c r="J755" s="30">
        <v>201446.19</v>
      </c>
      <c r="K755" s="30">
        <v>209827.5</v>
      </c>
      <c r="L755" s="30">
        <v>166666.14000000001</v>
      </c>
      <c r="M755" s="30">
        <v>181985.37</v>
      </c>
      <c r="N755" s="30">
        <v>186985.48</v>
      </c>
      <c r="O755" s="30">
        <v>184216.764935126</v>
      </c>
      <c r="P755" s="31">
        <f t="shared" si="11"/>
        <v>2385828.757061006</v>
      </c>
      <c r="R755" s="7"/>
      <c r="S755" s="7"/>
    </row>
    <row r="756" spans="1:19" s="2" customFormat="1">
      <c r="A756" s="14">
        <v>316340</v>
      </c>
      <c r="B756" s="14">
        <v>634</v>
      </c>
      <c r="C756" s="15" t="s">
        <v>838</v>
      </c>
      <c r="D756" s="30">
        <v>223795.502284146</v>
      </c>
      <c r="E756" s="30">
        <v>198169.145268683</v>
      </c>
      <c r="F756" s="30">
        <v>237432.00856093701</v>
      </c>
      <c r="G756" s="30">
        <v>199741.22</v>
      </c>
      <c r="H756" s="30">
        <v>264183.71999999997</v>
      </c>
      <c r="I756" s="30">
        <v>193694.88</v>
      </c>
      <c r="J756" s="30">
        <v>229068.79</v>
      </c>
      <c r="K756" s="30">
        <v>243479.6</v>
      </c>
      <c r="L756" s="30">
        <v>193623.41</v>
      </c>
      <c r="M756" s="30">
        <v>222964.75</v>
      </c>
      <c r="N756" s="30">
        <v>231470.89</v>
      </c>
      <c r="O756" s="30">
        <v>228057.83572702299</v>
      </c>
      <c r="P756" s="31">
        <f t="shared" si="11"/>
        <v>2665681.7518407893</v>
      </c>
      <c r="R756" s="7"/>
      <c r="S756" s="7"/>
    </row>
    <row r="757" spans="1:19" s="2" customFormat="1">
      <c r="A757" s="14">
        <v>316350</v>
      </c>
      <c r="B757" s="14">
        <v>635</v>
      </c>
      <c r="C757" s="15" t="s">
        <v>839</v>
      </c>
      <c r="D757" s="30">
        <v>255402.722380377</v>
      </c>
      <c r="E757" s="30">
        <v>225538.89573296299</v>
      </c>
      <c r="F757" s="30">
        <v>270676.71465089102</v>
      </c>
      <c r="G757" s="30">
        <v>228039.82</v>
      </c>
      <c r="H757" s="30">
        <v>302670.95</v>
      </c>
      <c r="I757" s="30">
        <v>220327.99</v>
      </c>
      <c r="J757" s="30">
        <v>253223.41</v>
      </c>
      <c r="K757" s="30">
        <v>267723.36</v>
      </c>
      <c r="L757" s="30">
        <v>212610.69</v>
      </c>
      <c r="M757" s="30">
        <v>232096.95</v>
      </c>
      <c r="N757" s="30">
        <v>238438.73</v>
      </c>
      <c r="O757" s="30">
        <v>234919.41638373301</v>
      </c>
      <c r="P757" s="31">
        <f t="shared" si="11"/>
        <v>2941669.6491479641</v>
      </c>
      <c r="R757" s="7"/>
      <c r="S757" s="7"/>
    </row>
    <row r="758" spans="1:19" s="2" customFormat="1">
      <c r="A758" s="14">
        <v>316360</v>
      </c>
      <c r="B758" s="14">
        <v>636</v>
      </c>
      <c r="C758" s="15" t="s">
        <v>840</v>
      </c>
      <c r="D758" s="30">
        <v>143661.99939925401</v>
      </c>
      <c r="E758" s="30">
        <v>127905.644873903</v>
      </c>
      <c r="F758" s="30">
        <v>174367.43731271301</v>
      </c>
      <c r="G758" s="30">
        <v>147276.21</v>
      </c>
      <c r="H758" s="30">
        <v>197444.63</v>
      </c>
      <c r="I758" s="30">
        <v>144169.48000000001</v>
      </c>
      <c r="J758" s="30">
        <v>171865.24</v>
      </c>
      <c r="K758" s="30">
        <v>182912.77</v>
      </c>
      <c r="L758" s="30">
        <v>145492.37</v>
      </c>
      <c r="M758" s="30">
        <v>165835.82</v>
      </c>
      <c r="N758" s="30">
        <v>171874.95</v>
      </c>
      <c r="O758" s="30">
        <v>169370.60600114299</v>
      </c>
      <c r="P758" s="31">
        <f t="shared" si="11"/>
        <v>1942177.1575870127</v>
      </c>
      <c r="R758" s="7"/>
      <c r="S758" s="7"/>
    </row>
    <row r="759" spans="1:19" s="2" customFormat="1">
      <c r="A759" s="14">
        <v>316370</v>
      </c>
      <c r="B759" s="14">
        <v>637</v>
      </c>
      <c r="C759" s="15" t="s">
        <v>841</v>
      </c>
      <c r="D759" s="30">
        <v>1207486.2107784301</v>
      </c>
      <c r="E759" s="30">
        <v>1043798.04704451</v>
      </c>
      <c r="F759" s="30">
        <v>1258572.11088017</v>
      </c>
      <c r="G759" s="30">
        <v>1059171.79</v>
      </c>
      <c r="H759" s="30">
        <v>1413269.2</v>
      </c>
      <c r="I759" s="30">
        <v>1028797.81</v>
      </c>
      <c r="J759" s="30">
        <v>1176377.97</v>
      </c>
      <c r="K759" s="30">
        <v>1213033.8400000001</v>
      </c>
      <c r="L759" s="30">
        <v>985147.92</v>
      </c>
      <c r="M759" s="30">
        <v>1081703.76</v>
      </c>
      <c r="N759" s="30">
        <v>1113011.28</v>
      </c>
      <c r="O759" s="30">
        <v>1096794.2769341599</v>
      </c>
      <c r="P759" s="31">
        <f t="shared" si="11"/>
        <v>13677164.21563727</v>
      </c>
      <c r="R759" s="7"/>
      <c r="S759" s="7"/>
    </row>
    <row r="760" spans="1:19" s="2" customFormat="1">
      <c r="A760" s="14">
        <v>316380</v>
      </c>
      <c r="B760" s="14">
        <v>638</v>
      </c>
      <c r="C760" s="15" t="s">
        <v>539</v>
      </c>
      <c r="D760" s="30">
        <v>311414.78690775199</v>
      </c>
      <c r="E760" s="30">
        <v>273777.20372331998</v>
      </c>
      <c r="F760" s="30">
        <v>329974.63350927201</v>
      </c>
      <c r="G760" s="30">
        <v>277359.88</v>
      </c>
      <c r="H760" s="30">
        <v>370843.91</v>
      </c>
      <c r="I760" s="30">
        <v>269449.62</v>
      </c>
      <c r="J760" s="30">
        <v>308507.61</v>
      </c>
      <c r="K760" s="30">
        <v>323679.61</v>
      </c>
      <c r="L760" s="30">
        <v>258630.44</v>
      </c>
      <c r="M760" s="30">
        <v>282464.82</v>
      </c>
      <c r="N760" s="30">
        <v>290283.59999999998</v>
      </c>
      <c r="O760" s="30">
        <v>286042.67566070298</v>
      </c>
      <c r="P760" s="31">
        <f t="shared" si="11"/>
        <v>3582428.7898010463</v>
      </c>
      <c r="R760" s="7"/>
      <c r="S760" s="7"/>
    </row>
    <row r="761" spans="1:19" s="2" customFormat="1">
      <c r="A761" s="14">
        <v>316390</v>
      </c>
      <c r="B761" s="14">
        <v>639</v>
      </c>
      <c r="C761" s="15" t="s">
        <v>842</v>
      </c>
      <c r="D761" s="30">
        <v>433812.67355936999</v>
      </c>
      <c r="E761" s="30">
        <v>380794.95466782199</v>
      </c>
      <c r="F761" s="30">
        <v>457160.27859066101</v>
      </c>
      <c r="G761" s="30">
        <v>385242.96</v>
      </c>
      <c r="H761" s="30">
        <v>513291.3</v>
      </c>
      <c r="I761" s="30">
        <v>373827.74</v>
      </c>
      <c r="J761" s="30">
        <v>423640.78</v>
      </c>
      <c r="K761" s="30">
        <v>441288.17</v>
      </c>
      <c r="L761" s="30">
        <v>354158.07</v>
      </c>
      <c r="M761" s="30">
        <v>378232.38</v>
      </c>
      <c r="N761" s="30">
        <v>386942.08</v>
      </c>
      <c r="O761" s="30">
        <v>381242.17250733398</v>
      </c>
      <c r="P761" s="31">
        <f t="shared" si="11"/>
        <v>4909633.5593251856</v>
      </c>
      <c r="R761" s="7"/>
      <c r="S761" s="7"/>
    </row>
    <row r="762" spans="1:19" s="2" customFormat="1">
      <c r="A762" s="14">
        <v>316400</v>
      </c>
      <c r="B762" s="14">
        <v>641</v>
      </c>
      <c r="C762" s="15" t="s">
        <v>540</v>
      </c>
      <c r="D762" s="30">
        <v>347082.573385405</v>
      </c>
      <c r="E762" s="30">
        <v>304664.948727315</v>
      </c>
      <c r="F762" s="30">
        <v>366219.06498335698</v>
      </c>
      <c r="G762" s="30">
        <v>317994.44</v>
      </c>
      <c r="H762" s="30">
        <v>423467.74</v>
      </c>
      <c r="I762" s="30">
        <v>309011.15000000002</v>
      </c>
      <c r="J762" s="30">
        <v>352867.49</v>
      </c>
      <c r="K762" s="30">
        <v>367805.76</v>
      </c>
      <c r="L762" s="30">
        <v>295631.69</v>
      </c>
      <c r="M762" s="30">
        <v>328365.83</v>
      </c>
      <c r="N762" s="30">
        <v>338579.82</v>
      </c>
      <c r="O762" s="30">
        <v>333605.49115419301</v>
      </c>
      <c r="P762" s="31">
        <f t="shared" si="11"/>
        <v>4085295.9982502693</v>
      </c>
      <c r="R762" s="7"/>
      <c r="S762" s="7"/>
    </row>
    <row r="763" spans="1:19" s="2" customFormat="1">
      <c r="A763" s="14">
        <v>316410</v>
      </c>
      <c r="B763" s="14">
        <v>640</v>
      </c>
      <c r="C763" s="15" t="s">
        <v>843</v>
      </c>
      <c r="D763" s="30">
        <v>233090.06596654901</v>
      </c>
      <c r="E763" s="30">
        <v>202338.899107654</v>
      </c>
      <c r="F763" s="30">
        <v>244879.81271246099</v>
      </c>
      <c r="G763" s="30">
        <v>206794.67</v>
      </c>
      <c r="H763" s="30">
        <v>275545.02</v>
      </c>
      <c r="I763" s="30">
        <v>200895.3</v>
      </c>
      <c r="J763" s="30">
        <v>229275.7</v>
      </c>
      <c r="K763" s="30">
        <v>241535.11</v>
      </c>
      <c r="L763" s="30">
        <v>192111.73</v>
      </c>
      <c r="M763" s="30">
        <v>209867.1</v>
      </c>
      <c r="N763" s="30">
        <v>215716.92</v>
      </c>
      <c r="O763" s="30">
        <v>212572.24964526101</v>
      </c>
      <c r="P763" s="31">
        <f t="shared" si="11"/>
        <v>2664622.5774319251</v>
      </c>
      <c r="R763" s="7"/>
      <c r="S763" s="7"/>
    </row>
    <row r="764" spans="1:19" s="2" customFormat="1">
      <c r="A764" s="14">
        <v>316420</v>
      </c>
      <c r="B764" s="14">
        <v>642</v>
      </c>
      <c r="C764" s="15" t="s">
        <v>844</v>
      </c>
      <c r="D764" s="30">
        <v>341304.32273974898</v>
      </c>
      <c r="E764" s="30">
        <v>286242.72246329603</v>
      </c>
      <c r="F764" s="30">
        <v>342016.78476171201</v>
      </c>
      <c r="G764" s="30">
        <v>274824.27</v>
      </c>
      <c r="H764" s="30">
        <v>383710.41</v>
      </c>
      <c r="I764" s="30">
        <v>264298.55</v>
      </c>
      <c r="J764" s="30">
        <v>307497.03000000003</v>
      </c>
      <c r="K764" s="30">
        <v>336214.58</v>
      </c>
      <c r="L764" s="30">
        <v>300781.02</v>
      </c>
      <c r="M764" s="30">
        <v>328885.11</v>
      </c>
      <c r="N764" s="30">
        <v>338116.36</v>
      </c>
      <c r="O764" s="30">
        <v>333164.86367205199</v>
      </c>
      <c r="P764" s="31">
        <f t="shared" si="11"/>
        <v>3837056.0236368086</v>
      </c>
      <c r="R764" s="7"/>
      <c r="S764" s="7"/>
    </row>
    <row r="765" spans="1:19" s="2" customFormat="1">
      <c r="A765" s="14">
        <v>316430</v>
      </c>
      <c r="B765" s="14">
        <v>643</v>
      </c>
      <c r="C765" s="15" t="s">
        <v>541</v>
      </c>
      <c r="D765" s="30">
        <v>770719.20984012098</v>
      </c>
      <c r="E765" s="30">
        <v>675252.38551246899</v>
      </c>
      <c r="F765" s="30">
        <v>842759.20349073003</v>
      </c>
      <c r="G765" s="30">
        <v>743478.62</v>
      </c>
      <c r="H765" s="30">
        <v>980076.42</v>
      </c>
      <c r="I765" s="30">
        <v>705920.75</v>
      </c>
      <c r="J765" s="30">
        <v>826041.84</v>
      </c>
      <c r="K765" s="30">
        <v>869495.27</v>
      </c>
      <c r="L765" s="30">
        <v>696494.58</v>
      </c>
      <c r="M765" s="30">
        <v>760595.61</v>
      </c>
      <c r="N765" s="30">
        <v>781596.43</v>
      </c>
      <c r="O765" s="30">
        <v>770142.97843122599</v>
      </c>
      <c r="P765" s="31">
        <f t="shared" si="11"/>
        <v>9422573.2972745467</v>
      </c>
      <c r="R765" s="7"/>
      <c r="S765" s="7"/>
    </row>
    <row r="766" spans="1:19" s="2" customFormat="1">
      <c r="A766" s="14">
        <v>316440</v>
      </c>
      <c r="B766" s="14">
        <v>644</v>
      </c>
      <c r="C766" s="15" t="s">
        <v>845</v>
      </c>
      <c r="D766" s="30">
        <v>909863.677945117</v>
      </c>
      <c r="E766" s="30">
        <v>771439.80204604496</v>
      </c>
      <c r="F766" s="30">
        <v>934692.09469259297</v>
      </c>
      <c r="G766" s="30">
        <v>792515.16</v>
      </c>
      <c r="H766" s="30">
        <v>1059539.49</v>
      </c>
      <c r="I766" s="30">
        <v>764734.44</v>
      </c>
      <c r="J766" s="30">
        <v>875959.38</v>
      </c>
      <c r="K766" s="30">
        <v>926013.48</v>
      </c>
      <c r="L766" s="30">
        <v>733564.12</v>
      </c>
      <c r="M766" s="30">
        <v>792860.54</v>
      </c>
      <c r="N766" s="30">
        <v>813284.32</v>
      </c>
      <c r="O766" s="30">
        <v>801439.43391345104</v>
      </c>
      <c r="P766" s="31">
        <f t="shared" si="11"/>
        <v>10175905.938597206</v>
      </c>
      <c r="R766" s="7"/>
      <c r="S766" s="7"/>
    </row>
    <row r="767" spans="1:19" s="2" customFormat="1">
      <c r="A767" s="14">
        <v>316443</v>
      </c>
      <c r="B767" s="14">
        <v>848</v>
      </c>
      <c r="C767" s="15" t="s">
        <v>846</v>
      </c>
      <c r="D767" s="30">
        <v>267958.09285703301</v>
      </c>
      <c r="E767" s="30">
        <v>237580.78416777399</v>
      </c>
      <c r="F767" s="30">
        <v>286444.80759007402</v>
      </c>
      <c r="G767" s="30">
        <v>241718.72</v>
      </c>
      <c r="H767" s="30">
        <v>320460.46000000002</v>
      </c>
      <c r="I767" s="30">
        <v>234070.84</v>
      </c>
      <c r="J767" s="30">
        <v>267125.86</v>
      </c>
      <c r="K767" s="30">
        <v>282646</v>
      </c>
      <c r="L767" s="30">
        <v>223791.05</v>
      </c>
      <c r="M767" s="30">
        <v>235920.66</v>
      </c>
      <c r="N767" s="30">
        <v>240748.55</v>
      </c>
      <c r="O767" s="30">
        <v>237231.11960497001</v>
      </c>
      <c r="P767" s="31">
        <f t="shared" si="11"/>
        <v>3075696.9442198509</v>
      </c>
      <c r="R767" s="7"/>
      <c r="S767" s="7"/>
    </row>
    <row r="768" spans="1:19" s="2" customFormat="1">
      <c r="A768" s="14">
        <v>316447</v>
      </c>
      <c r="B768" s="14">
        <v>849</v>
      </c>
      <c r="C768" s="15" t="s">
        <v>847</v>
      </c>
      <c r="D768" s="30">
        <v>260217.85932889901</v>
      </c>
      <c r="E768" s="30">
        <v>238205.82428626899</v>
      </c>
      <c r="F768" s="30">
        <v>287730.714062632</v>
      </c>
      <c r="G768" s="30">
        <v>241701.75</v>
      </c>
      <c r="H768" s="30">
        <v>322008.7</v>
      </c>
      <c r="I768" s="30">
        <v>234386.83</v>
      </c>
      <c r="J768" s="30">
        <v>269959.28999999998</v>
      </c>
      <c r="K768" s="30">
        <v>286268.63</v>
      </c>
      <c r="L768" s="30">
        <v>226690.14</v>
      </c>
      <c r="M768" s="30">
        <v>253136</v>
      </c>
      <c r="N768" s="30">
        <v>261323.19</v>
      </c>
      <c r="O768" s="30">
        <v>257515.912431067</v>
      </c>
      <c r="P768" s="31">
        <f t="shared" si="11"/>
        <v>3139144.8401088668</v>
      </c>
      <c r="R768" s="7"/>
      <c r="S768" s="7"/>
    </row>
    <row r="769" spans="1:19" s="2" customFormat="1">
      <c r="A769" s="14">
        <v>316450</v>
      </c>
      <c r="B769" s="14">
        <v>645</v>
      </c>
      <c r="C769" s="15" t="s">
        <v>848</v>
      </c>
      <c r="D769" s="30">
        <v>187097.01380232401</v>
      </c>
      <c r="E769" s="30">
        <v>182248.99751451999</v>
      </c>
      <c r="F769" s="30">
        <v>220517.24637858401</v>
      </c>
      <c r="G769" s="30">
        <v>186091.37</v>
      </c>
      <c r="H769" s="30">
        <v>249732.63</v>
      </c>
      <c r="I769" s="30">
        <v>182262.97</v>
      </c>
      <c r="J769" s="30">
        <v>206860.43</v>
      </c>
      <c r="K769" s="30">
        <v>217401.02</v>
      </c>
      <c r="L769" s="30">
        <v>173084.47</v>
      </c>
      <c r="M769" s="30">
        <v>189070.65</v>
      </c>
      <c r="N769" s="30">
        <v>194323.93</v>
      </c>
      <c r="O769" s="30">
        <v>191488.62596192199</v>
      </c>
      <c r="P769" s="31">
        <f t="shared" si="11"/>
        <v>2380179.3536573499</v>
      </c>
      <c r="R769" s="7"/>
      <c r="S769" s="7"/>
    </row>
    <row r="770" spans="1:19" s="2" customFormat="1">
      <c r="A770" s="14">
        <v>316460</v>
      </c>
      <c r="B770" s="14">
        <v>646</v>
      </c>
      <c r="C770" s="15" t="s">
        <v>849</v>
      </c>
      <c r="D770" s="30">
        <v>1122620.7783208599</v>
      </c>
      <c r="E770" s="30">
        <v>983962.42631277</v>
      </c>
      <c r="F770" s="30">
        <v>1163323.0778240501</v>
      </c>
      <c r="G770" s="30">
        <v>977844.8</v>
      </c>
      <c r="H770" s="30">
        <v>1288824.2</v>
      </c>
      <c r="I770" s="30">
        <v>934874.01</v>
      </c>
      <c r="J770" s="30">
        <v>1063886.08</v>
      </c>
      <c r="K770" s="30">
        <v>1096952.45</v>
      </c>
      <c r="L770" s="30">
        <v>890664.22</v>
      </c>
      <c r="M770" s="30">
        <v>971684.71</v>
      </c>
      <c r="N770" s="30">
        <v>997710.92</v>
      </c>
      <c r="O770" s="30">
        <v>982525.17838091997</v>
      </c>
      <c r="P770" s="31">
        <f t="shared" si="11"/>
        <v>12474872.850838602</v>
      </c>
      <c r="R770" s="7"/>
      <c r="S770" s="7"/>
    </row>
    <row r="771" spans="1:19" s="2" customFormat="1">
      <c r="A771" s="14">
        <v>316470</v>
      </c>
      <c r="B771" s="14">
        <v>647</v>
      </c>
      <c r="C771" s="15" t="s">
        <v>850</v>
      </c>
      <c r="D771" s="30">
        <v>2786946.4293491999</v>
      </c>
      <c r="E771" s="30">
        <v>2439615.5926087699</v>
      </c>
      <c r="F771" s="30">
        <v>2935989.6706561102</v>
      </c>
      <c r="G771" s="30">
        <v>2464795.88</v>
      </c>
      <c r="H771" s="30">
        <v>3295777.83</v>
      </c>
      <c r="I771" s="30">
        <v>2396090.65</v>
      </c>
      <c r="J771" s="30">
        <v>2744034.88</v>
      </c>
      <c r="K771" s="30">
        <v>2813679.06</v>
      </c>
      <c r="L771" s="30">
        <v>2297960.65</v>
      </c>
      <c r="M771" s="30">
        <v>2521326.4900000002</v>
      </c>
      <c r="N771" s="30">
        <v>2593914.87</v>
      </c>
      <c r="O771" s="30">
        <v>2556095.2387121902</v>
      </c>
      <c r="P771" s="31">
        <f t="shared" si="11"/>
        <v>31846227.241326269</v>
      </c>
      <c r="R771" s="7"/>
      <c r="S771" s="7"/>
    </row>
    <row r="772" spans="1:19" s="2" customFormat="1">
      <c r="A772" s="14">
        <v>316480</v>
      </c>
      <c r="B772" s="14">
        <v>648</v>
      </c>
      <c r="C772" s="15" t="s">
        <v>851</v>
      </c>
      <c r="D772" s="30">
        <v>158514.037834988</v>
      </c>
      <c r="E772" s="30">
        <v>138472.19972059701</v>
      </c>
      <c r="F772" s="30">
        <v>166583.12053560701</v>
      </c>
      <c r="G772" s="30">
        <v>141017.01</v>
      </c>
      <c r="H772" s="30">
        <v>187707.64</v>
      </c>
      <c r="I772" s="30">
        <v>137171.72</v>
      </c>
      <c r="J772" s="30">
        <v>155423.01999999999</v>
      </c>
      <c r="K772" s="30">
        <v>164746.10999999999</v>
      </c>
      <c r="L772" s="30">
        <v>130083.26</v>
      </c>
      <c r="M772" s="30">
        <v>142042.53</v>
      </c>
      <c r="N772" s="30">
        <v>145950.60999999999</v>
      </c>
      <c r="O772" s="30">
        <v>143792.28373044901</v>
      </c>
      <c r="P772" s="31">
        <f t="shared" si="11"/>
        <v>1811503.5418216407</v>
      </c>
      <c r="R772" s="7"/>
      <c r="S772" s="7"/>
    </row>
    <row r="773" spans="1:19" s="2" customFormat="1">
      <c r="A773" s="14">
        <v>316490</v>
      </c>
      <c r="B773" s="14">
        <v>649</v>
      </c>
      <c r="C773" s="15" t="s">
        <v>852</v>
      </c>
      <c r="D773" s="30">
        <v>194010.18821424001</v>
      </c>
      <c r="E773" s="30">
        <v>166021.20004907099</v>
      </c>
      <c r="F773" s="30">
        <v>200738.857456553</v>
      </c>
      <c r="G773" s="30">
        <v>169699.5</v>
      </c>
      <c r="H773" s="30">
        <v>253910.5</v>
      </c>
      <c r="I773" s="30">
        <v>189795.27</v>
      </c>
      <c r="J773" s="30">
        <v>215531.17</v>
      </c>
      <c r="K773" s="30">
        <v>228169.43</v>
      </c>
      <c r="L773" s="30">
        <v>180413.71</v>
      </c>
      <c r="M773" s="30">
        <v>197081.03</v>
      </c>
      <c r="N773" s="30">
        <v>202572.85</v>
      </c>
      <c r="O773" s="30">
        <v>199616.58191065001</v>
      </c>
      <c r="P773" s="31">
        <f t="shared" si="11"/>
        <v>2397560.2876305142</v>
      </c>
      <c r="R773" s="7"/>
      <c r="S773" s="7"/>
    </row>
    <row r="774" spans="1:19" s="2" customFormat="1">
      <c r="A774" s="14">
        <v>316500</v>
      </c>
      <c r="B774" s="14">
        <v>650</v>
      </c>
      <c r="C774" s="15" t="s">
        <v>542</v>
      </c>
      <c r="D774" s="30">
        <v>499466.00515871699</v>
      </c>
      <c r="E774" s="30">
        <v>437499.45402283099</v>
      </c>
      <c r="F774" s="30">
        <v>527231.96342468401</v>
      </c>
      <c r="G774" s="30">
        <v>444670.36</v>
      </c>
      <c r="H774" s="30">
        <v>594296.59</v>
      </c>
      <c r="I774" s="30">
        <v>431298.66</v>
      </c>
      <c r="J774" s="30">
        <v>490899.84</v>
      </c>
      <c r="K774" s="30">
        <v>510970.48</v>
      </c>
      <c r="L774" s="30">
        <v>410887.48</v>
      </c>
      <c r="M774" s="30">
        <v>460287.63</v>
      </c>
      <c r="N774" s="30">
        <v>475394.15</v>
      </c>
      <c r="O774" s="30">
        <v>468413.85939518502</v>
      </c>
      <c r="P774" s="31">
        <f t="shared" si="11"/>
        <v>5751316.4720014166</v>
      </c>
      <c r="R774" s="7"/>
      <c r="S774" s="7"/>
    </row>
    <row r="775" spans="1:19" s="2" customFormat="1">
      <c r="A775" s="14">
        <v>316510</v>
      </c>
      <c r="B775" s="14">
        <v>651</v>
      </c>
      <c r="C775" s="15" t="s">
        <v>853</v>
      </c>
      <c r="D775" s="30">
        <v>659915.28990742401</v>
      </c>
      <c r="E775" s="30">
        <v>590620.48832382006</v>
      </c>
      <c r="F775" s="30">
        <v>705586.86255055503</v>
      </c>
      <c r="G775" s="30">
        <v>590704.99</v>
      </c>
      <c r="H775" s="30">
        <v>788663.29</v>
      </c>
      <c r="I775" s="30">
        <v>568853.13</v>
      </c>
      <c r="J775" s="30">
        <v>651655.42000000004</v>
      </c>
      <c r="K775" s="30">
        <v>685883.92</v>
      </c>
      <c r="L775" s="30">
        <v>550699.26</v>
      </c>
      <c r="M775" s="30">
        <v>593081.03</v>
      </c>
      <c r="N775" s="30">
        <v>607906.5</v>
      </c>
      <c r="O775" s="30">
        <v>599053.541867911</v>
      </c>
      <c r="P775" s="31">
        <f t="shared" si="11"/>
        <v>7592623.7226497103</v>
      </c>
      <c r="R775" s="7"/>
      <c r="S775" s="7"/>
    </row>
    <row r="776" spans="1:19" s="2" customFormat="1">
      <c r="A776" s="14">
        <v>316520</v>
      </c>
      <c r="B776" s="14">
        <v>652</v>
      </c>
      <c r="C776" s="15" t="s">
        <v>854</v>
      </c>
      <c r="D776" s="30">
        <v>348370.68363117299</v>
      </c>
      <c r="E776" s="30">
        <v>303001.90288364998</v>
      </c>
      <c r="F776" s="30">
        <v>365519.23752641102</v>
      </c>
      <c r="G776" s="30">
        <v>310930.96000000002</v>
      </c>
      <c r="H776" s="30">
        <v>411447.53</v>
      </c>
      <c r="I776" s="30">
        <v>299113.64</v>
      </c>
      <c r="J776" s="30">
        <v>341230.48</v>
      </c>
      <c r="K776" s="30">
        <v>358153.34</v>
      </c>
      <c r="L776" s="30">
        <v>285910.43</v>
      </c>
      <c r="M776" s="30">
        <v>317674.34999999998</v>
      </c>
      <c r="N776" s="30">
        <v>327542.31</v>
      </c>
      <c r="O776" s="30">
        <v>322703.50413172803</v>
      </c>
      <c r="P776" s="31">
        <f t="shared" si="11"/>
        <v>3991598.3681729618</v>
      </c>
      <c r="R776" s="7"/>
      <c r="S776" s="7"/>
    </row>
    <row r="777" spans="1:19" s="2" customFormat="1">
      <c r="A777" s="14">
        <v>316530</v>
      </c>
      <c r="B777" s="14">
        <v>653</v>
      </c>
      <c r="C777" s="15" t="s">
        <v>543</v>
      </c>
      <c r="D777" s="30">
        <v>511756.52910988301</v>
      </c>
      <c r="E777" s="30">
        <v>449419.26123166899</v>
      </c>
      <c r="F777" s="30">
        <v>546891.61997351097</v>
      </c>
      <c r="G777" s="30">
        <v>470170.19</v>
      </c>
      <c r="H777" s="30">
        <v>621220.41</v>
      </c>
      <c r="I777" s="30">
        <v>449256.99</v>
      </c>
      <c r="J777" s="30">
        <v>510492.23</v>
      </c>
      <c r="K777" s="30">
        <v>534027.64</v>
      </c>
      <c r="L777" s="30">
        <v>427243.68</v>
      </c>
      <c r="M777" s="30">
        <v>472602.79</v>
      </c>
      <c r="N777" s="30">
        <v>488418.22</v>
      </c>
      <c r="O777" s="30">
        <v>481536.02200848598</v>
      </c>
      <c r="P777" s="31">
        <f t="shared" si="11"/>
        <v>5963035.5823235484</v>
      </c>
      <c r="R777" s="7"/>
      <c r="S777" s="7"/>
    </row>
    <row r="778" spans="1:19" s="2" customFormat="1">
      <c r="A778" s="14">
        <v>316540</v>
      </c>
      <c r="B778" s="14">
        <v>654</v>
      </c>
      <c r="C778" s="15" t="s">
        <v>855</v>
      </c>
      <c r="D778" s="30">
        <v>362841.59675488801</v>
      </c>
      <c r="E778" s="30">
        <v>314665.24136224401</v>
      </c>
      <c r="F778" s="30">
        <v>378862.02889663499</v>
      </c>
      <c r="G778" s="30">
        <v>319840.31</v>
      </c>
      <c r="H778" s="30">
        <v>425234.27</v>
      </c>
      <c r="I778" s="30">
        <v>309441.27</v>
      </c>
      <c r="J778" s="30">
        <v>347099.77</v>
      </c>
      <c r="K778" s="30">
        <v>363738.65</v>
      </c>
      <c r="L778" s="30">
        <v>289650.51</v>
      </c>
      <c r="M778" s="30">
        <v>323217.51</v>
      </c>
      <c r="N778" s="30">
        <v>333580.14</v>
      </c>
      <c r="O778" s="30">
        <v>328645.65955643501</v>
      </c>
      <c r="P778" s="31">
        <f t="shared" si="11"/>
        <v>4096816.9565702016</v>
      </c>
      <c r="R778" s="7"/>
      <c r="S778" s="7"/>
    </row>
    <row r="779" spans="1:19" s="2" customFormat="1">
      <c r="A779" s="14">
        <v>316550</v>
      </c>
      <c r="B779" s="14">
        <v>655</v>
      </c>
      <c r="C779" s="15" t="s">
        <v>856</v>
      </c>
      <c r="D779" s="30">
        <v>249982.07795293399</v>
      </c>
      <c r="E779" s="30">
        <v>220306.72000299999</v>
      </c>
      <c r="F779" s="30">
        <v>266578.24849286402</v>
      </c>
      <c r="G779" s="30">
        <v>224955.04</v>
      </c>
      <c r="H779" s="30">
        <v>299338.52</v>
      </c>
      <c r="I779" s="30">
        <v>218240.21</v>
      </c>
      <c r="J779" s="30">
        <v>248243.97</v>
      </c>
      <c r="K779" s="30">
        <v>262653.71000000002</v>
      </c>
      <c r="L779" s="30">
        <v>207852.91</v>
      </c>
      <c r="M779" s="30">
        <v>227017.36</v>
      </c>
      <c r="N779" s="30">
        <v>233350.44</v>
      </c>
      <c r="O779" s="30">
        <v>229943.56737093901</v>
      </c>
      <c r="P779" s="31">
        <f t="shared" si="11"/>
        <v>2888462.7738197367</v>
      </c>
      <c r="R779" s="7"/>
      <c r="S779" s="7"/>
    </row>
    <row r="780" spans="1:19" s="2" customFormat="1">
      <c r="A780" s="14">
        <v>316553</v>
      </c>
      <c r="B780" s="14">
        <v>850</v>
      </c>
      <c r="C780" s="15" t="s">
        <v>411</v>
      </c>
      <c r="D780" s="30">
        <v>3136550.5136752701</v>
      </c>
      <c r="E780" s="30">
        <v>2756909.9123776401</v>
      </c>
      <c r="F780" s="30">
        <v>3261132.8372016</v>
      </c>
      <c r="G780" s="30">
        <v>2734237.83</v>
      </c>
      <c r="H780" s="30">
        <v>3618140</v>
      </c>
      <c r="I780" s="30">
        <v>2624268.7200000002</v>
      </c>
      <c r="J780" s="30">
        <v>2992753.67</v>
      </c>
      <c r="K780" s="30">
        <v>2967620.86</v>
      </c>
      <c r="L780" s="30">
        <v>2505667.02</v>
      </c>
      <c r="M780" s="30">
        <v>2739520.13</v>
      </c>
      <c r="N780" s="30">
        <v>2814381.34</v>
      </c>
      <c r="O780" s="30">
        <v>2771767.7459458602</v>
      </c>
      <c r="P780" s="31">
        <f t="shared" si="11"/>
        <v>34922950.579200365</v>
      </c>
      <c r="R780" s="7"/>
      <c r="S780" s="7"/>
    </row>
    <row r="781" spans="1:19" s="2" customFormat="1">
      <c r="A781" s="14">
        <v>316555</v>
      </c>
      <c r="B781" s="14">
        <v>853</v>
      </c>
      <c r="C781" s="15" t="s">
        <v>412</v>
      </c>
      <c r="D781" s="30">
        <v>303237.06142676499</v>
      </c>
      <c r="E781" s="30">
        <v>266520.88001442701</v>
      </c>
      <c r="F781" s="30">
        <v>322508.72924206097</v>
      </c>
      <c r="G781" s="30">
        <v>272177.46999999997</v>
      </c>
      <c r="H781" s="30">
        <v>363386.82</v>
      </c>
      <c r="I781" s="30">
        <v>264742.86</v>
      </c>
      <c r="J781" s="30">
        <v>305992.46999999997</v>
      </c>
      <c r="K781" s="30">
        <v>325891.65000000002</v>
      </c>
      <c r="L781" s="30">
        <v>257138.01</v>
      </c>
      <c r="M781" s="30">
        <v>280902.18</v>
      </c>
      <c r="N781" s="30">
        <v>288731.06</v>
      </c>
      <c r="O781" s="30">
        <v>284522.74008232303</v>
      </c>
      <c r="P781" s="31">
        <f t="shared" ref="P781:P844" si="12">SUM(D781:O781)</f>
        <v>3535751.9307655762</v>
      </c>
      <c r="R781" s="7"/>
      <c r="S781" s="7"/>
    </row>
    <row r="782" spans="1:19" s="2" customFormat="1">
      <c r="A782" s="14">
        <v>316556</v>
      </c>
      <c r="B782" s="14">
        <v>851</v>
      </c>
      <c r="C782" s="15" t="s">
        <v>857</v>
      </c>
      <c r="D782" s="30">
        <v>190205.35739158301</v>
      </c>
      <c r="E782" s="30">
        <v>168229.07514697299</v>
      </c>
      <c r="F782" s="30">
        <v>203586.369937315</v>
      </c>
      <c r="G782" s="30">
        <v>172121.87</v>
      </c>
      <c r="H782" s="30">
        <v>230744.57</v>
      </c>
      <c r="I782" s="30">
        <v>168596.22</v>
      </c>
      <c r="J782" s="30">
        <v>191565.35</v>
      </c>
      <c r="K782" s="30">
        <v>202818.43</v>
      </c>
      <c r="L782" s="30">
        <v>160364.60999999999</v>
      </c>
      <c r="M782" s="30">
        <v>165798.60999999999</v>
      </c>
      <c r="N782" s="30">
        <v>168511.98</v>
      </c>
      <c r="O782" s="30">
        <v>166057.87827909499</v>
      </c>
      <c r="P782" s="31">
        <f t="shared" si="12"/>
        <v>2188600.3207549658</v>
      </c>
      <c r="R782" s="7"/>
      <c r="S782" s="7"/>
    </row>
    <row r="783" spans="1:19" s="2" customFormat="1">
      <c r="A783" s="14">
        <v>316557</v>
      </c>
      <c r="B783" s="14">
        <v>766</v>
      </c>
      <c r="C783" s="15" t="s">
        <v>858</v>
      </c>
      <c r="D783" s="30">
        <v>269592.35096894501</v>
      </c>
      <c r="E783" s="30">
        <v>225106.553213031</v>
      </c>
      <c r="F783" s="30">
        <v>280912.63004057499</v>
      </c>
      <c r="G783" s="30">
        <v>229881.41</v>
      </c>
      <c r="H783" s="30">
        <v>321797.83</v>
      </c>
      <c r="I783" s="30">
        <v>222655.18</v>
      </c>
      <c r="J783" s="30">
        <v>285269.65999999997</v>
      </c>
      <c r="K783" s="30">
        <v>313234.51</v>
      </c>
      <c r="L783" s="30">
        <v>252528.39</v>
      </c>
      <c r="M783" s="30">
        <v>267336.08</v>
      </c>
      <c r="N783" s="30">
        <v>273056.96999999997</v>
      </c>
      <c r="O783" s="30">
        <v>269079.58365404099</v>
      </c>
      <c r="P783" s="31">
        <f t="shared" si="12"/>
        <v>3210451.1478765919</v>
      </c>
      <c r="R783" s="7"/>
      <c r="S783" s="7"/>
    </row>
    <row r="784" spans="1:19" s="2" customFormat="1">
      <c r="A784" s="14">
        <v>316560</v>
      </c>
      <c r="B784" s="14">
        <v>656</v>
      </c>
      <c r="C784" s="15" t="s">
        <v>859</v>
      </c>
      <c r="D784" s="30">
        <v>215084.24595045199</v>
      </c>
      <c r="E784" s="30">
        <v>191817.61611302299</v>
      </c>
      <c r="F784" s="30">
        <v>231881.78519465399</v>
      </c>
      <c r="G784" s="30">
        <v>196656.46</v>
      </c>
      <c r="H784" s="30">
        <v>260736.65</v>
      </c>
      <c r="I784" s="30">
        <v>190249</v>
      </c>
      <c r="J784" s="30">
        <v>216577.38</v>
      </c>
      <c r="K784" s="30">
        <v>229434.73</v>
      </c>
      <c r="L784" s="30">
        <v>181414.42</v>
      </c>
      <c r="M784" s="30">
        <v>188764.55</v>
      </c>
      <c r="N784" s="30">
        <v>192095.3</v>
      </c>
      <c r="O784" s="30">
        <v>189281.82618190401</v>
      </c>
      <c r="P784" s="31">
        <f t="shared" si="12"/>
        <v>2483993.9634400322</v>
      </c>
      <c r="R784" s="7"/>
      <c r="S784" s="7"/>
    </row>
    <row r="785" spans="1:19" s="2" customFormat="1">
      <c r="A785" s="14">
        <v>316570</v>
      </c>
      <c r="B785" s="14">
        <v>657</v>
      </c>
      <c r="C785" s="15" t="s">
        <v>860</v>
      </c>
      <c r="D785" s="30">
        <v>339100.306726421</v>
      </c>
      <c r="E785" s="30">
        <v>300550.15872619703</v>
      </c>
      <c r="F785" s="30">
        <v>361116.124852871</v>
      </c>
      <c r="G785" s="30">
        <v>305062.94</v>
      </c>
      <c r="H785" s="30">
        <v>404618.1</v>
      </c>
      <c r="I785" s="30">
        <v>294597.34999999998</v>
      </c>
      <c r="J785" s="30">
        <v>339490.53</v>
      </c>
      <c r="K785" s="30">
        <v>359656.88</v>
      </c>
      <c r="L785" s="30">
        <v>285214.83</v>
      </c>
      <c r="M785" s="30">
        <v>302747.98</v>
      </c>
      <c r="N785" s="30">
        <v>309280.2</v>
      </c>
      <c r="O785" s="30">
        <v>304703.38027865603</v>
      </c>
      <c r="P785" s="31">
        <f t="shared" si="12"/>
        <v>3906138.7805841453</v>
      </c>
      <c r="R785" s="7"/>
      <c r="S785" s="7"/>
    </row>
    <row r="786" spans="1:19" s="2" customFormat="1">
      <c r="A786" s="14">
        <v>316580</v>
      </c>
      <c r="B786" s="14">
        <v>658</v>
      </c>
      <c r="C786" s="15" t="s">
        <v>861</v>
      </c>
      <c r="D786" s="30">
        <v>181037.704912482</v>
      </c>
      <c r="E786" s="30">
        <v>158846.171810211</v>
      </c>
      <c r="F786" s="30">
        <v>192114.625541396</v>
      </c>
      <c r="G786" s="30">
        <v>163350.79999999999</v>
      </c>
      <c r="H786" s="30">
        <v>217331.74</v>
      </c>
      <c r="I786" s="30">
        <v>158504.43</v>
      </c>
      <c r="J786" s="30">
        <v>179608.93</v>
      </c>
      <c r="K786" s="30">
        <v>189610.23</v>
      </c>
      <c r="L786" s="30">
        <v>150267.73000000001</v>
      </c>
      <c r="M786" s="30">
        <v>164120.70000000001</v>
      </c>
      <c r="N786" s="30">
        <v>168669.15</v>
      </c>
      <c r="O786" s="30">
        <v>166191.33620754001</v>
      </c>
      <c r="P786" s="31">
        <f t="shared" si="12"/>
        <v>2089653.5484716287</v>
      </c>
      <c r="R786" s="7"/>
      <c r="S786" s="7"/>
    </row>
    <row r="787" spans="1:19" s="2" customFormat="1">
      <c r="A787" s="14">
        <v>316590</v>
      </c>
      <c r="B787" s="14">
        <v>659</v>
      </c>
      <c r="C787" s="15" t="s">
        <v>862</v>
      </c>
      <c r="D787" s="30">
        <v>222204.451956401</v>
      </c>
      <c r="E787" s="30">
        <v>192907.159652887</v>
      </c>
      <c r="F787" s="30">
        <v>233357.724592235</v>
      </c>
      <c r="G787" s="30">
        <v>196836.21</v>
      </c>
      <c r="H787" s="30">
        <v>264223.2</v>
      </c>
      <c r="I787" s="30">
        <v>192825.77</v>
      </c>
      <c r="J787" s="30">
        <v>218264.28</v>
      </c>
      <c r="K787" s="30">
        <v>228007.56</v>
      </c>
      <c r="L787" s="30">
        <v>182514.45</v>
      </c>
      <c r="M787" s="30">
        <v>199382</v>
      </c>
      <c r="N787" s="30">
        <v>204943.9</v>
      </c>
      <c r="O787" s="30">
        <v>201957.99677835999</v>
      </c>
      <c r="P787" s="31">
        <f t="shared" si="12"/>
        <v>2537424.7029798832</v>
      </c>
      <c r="R787" s="7"/>
      <c r="S787" s="7"/>
    </row>
    <row r="788" spans="1:19" s="2" customFormat="1">
      <c r="A788" s="14">
        <v>316600</v>
      </c>
      <c r="B788" s="14">
        <v>660</v>
      </c>
      <c r="C788" s="15" t="s">
        <v>494</v>
      </c>
      <c r="D788" s="30">
        <v>262179.66408294602</v>
      </c>
      <c r="E788" s="30">
        <v>232016.075401537</v>
      </c>
      <c r="F788" s="30">
        <v>281999.81377366098</v>
      </c>
      <c r="G788" s="30">
        <v>240398.69</v>
      </c>
      <c r="H788" s="30">
        <v>318604.67</v>
      </c>
      <c r="I788" s="30">
        <v>232371.94</v>
      </c>
      <c r="J788" s="30">
        <v>266929.98</v>
      </c>
      <c r="K788" s="30">
        <v>282942.61</v>
      </c>
      <c r="L788" s="30">
        <v>224059.73</v>
      </c>
      <c r="M788" s="30">
        <v>236130.84</v>
      </c>
      <c r="N788" s="30">
        <v>240947.36</v>
      </c>
      <c r="O788" s="30">
        <v>237432.67061395699</v>
      </c>
      <c r="P788" s="31">
        <f t="shared" si="12"/>
        <v>3056014.0438721008</v>
      </c>
      <c r="R788" s="7"/>
      <c r="S788" s="7"/>
    </row>
    <row r="789" spans="1:19" s="2" customFormat="1">
      <c r="A789" s="14">
        <v>316610</v>
      </c>
      <c r="B789" s="14">
        <v>661</v>
      </c>
      <c r="C789" s="15" t="s">
        <v>518</v>
      </c>
      <c r="D789" s="30">
        <v>178120.46223955601</v>
      </c>
      <c r="E789" s="30">
        <v>158703.81488939899</v>
      </c>
      <c r="F789" s="30">
        <v>190000.76314635901</v>
      </c>
      <c r="G789" s="30">
        <v>159298.78</v>
      </c>
      <c r="H789" s="30">
        <v>212013.28</v>
      </c>
      <c r="I789" s="30">
        <v>155856.16</v>
      </c>
      <c r="J789" s="30">
        <v>173179.47</v>
      </c>
      <c r="K789" s="30">
        <v>181856.29</v>
      </c>
      <c r="L789" s="30">
        <v>144205.54</v>
      </c>
      <c r="M789" s="30">
        <v>157477.46</v>
      </c>
      <c r="N789" s="30">
        <v>161798.82999999999</v>
      </c>
      <c r="O789" s="30">
        <v>159434.28458388301</v>
      </c>
      <c r="P789" s="31">
        <f t="shared" si="12"/>
        <v>2031945.1348591973</v>
      </c>
      <c r="R789" s="7"/>
      <c r="S789" s="7"/>
    </row>
    <row r="790" spans="1:19" s="2" customFormat="1">
      <c r="A790" s="14">
        <v>316620</v>
      </c>
      <c r="B790" s="14">
        <v>662</v>
      </c>
      <c r="C790" s="15" t="s">
        <v>863</v>
      </c>
      <c r="D790" s="30">
        <v>262333.46177742002</v>
      </c>
      <c r="E790" s="30">
        <v>228468.96326052101</v>
      </c>
      <c r="F790" s="30">
        <v>277755.76099131501</v>
      </c>
      <c r="G790" s="30">
        <v>237975.94</v>
      </c>
      <c r="H790" s="30">
        <v>316078.98</v>
      </c>
      <c r="I790" s="30">
        <v>230240.72</v>
      </c>
      <c r="J790" s="30">
        <v>258784.85</v>
      </c>
      <c r="K790" s="30">
        <v>272620.17</v>
      </c>
      <c r="L790" s="30">
        <v>216114.71</v>
      </c>
      <c r="M790" s="30">
        <v>227484.19</v>
      </c>
      <c r="N790" s="30">
        <v>232015.84</v>
      </c>
      <c r="O790" s="30">
        <v>228599.24389235501</v>
      </c>
      <c r="P790" s="31">
        <f t="shared" si="12"/>
        <v>2988472.8299216107</v>
      </c>
      <c r="R790" s="7"/>
      <c r="S790" s="7"/>
    </row>
    <row r="791" spans="1:19" s="2" customFormat="1">
      <c r="A791" s="14">
        <v>316630</v>
      </c>
      <c r="B791" s="14">
        <v>663</v>
      </c>
      <c r="C791" s="15" t="s">
        <v>413</v>
      </c>
      <c r="D791" s="30">
        <v>261295.74439860601</v>
      </c>
      <c r="E791" s="30">
        <v>237066.255075572</v>
      </c>
      <c r="F791" s="30">
        <v>286871.44843226601</v>
      </c>
      <c r="G791" s="30">
        <v>242116.63</v>
      </c>
      <c r="H791" s="30">
        <v>319433.92</v>
      </c>
      <c r="I791" s="30">
        <v>232420.5</v>
      </c>
      <c r="J791" s="30">
        <v>265845.25</v>
      </c>
      <c r="K791" s="30">
        <v>279621.42</v>
      </c>
      <c r="L791" s="30">
        <v>222802.09</v>
      </c>
      <c r="M791" s="30">
        <v>243437.41</v>
      </c>
      <c r="N791" s="30">
        <v>250220.13</v>
      </c>
      <c r="O791" s="30">
        <v>246570.132994488</v>
      </c>
      <c r="P791" s="31">
        <f t="shared" si="12"/>
        <v>3087700.9309009318</v>
      </c>
      <c r="R791" s="7"/>
      <c r="S791" s="7"/>
    </row>
    <row r="792" spans="1:19" s="2" customFormat="1">
      <c r="A792" s="14">
        <v>316640</v>
      </c>
      <c r="B792" s="14">
        <v>664</v>
      </c>
      <c r="C792" s="15" t="s">
        <v>414</v>
      </c>
      <c r="D792" s="30">
        <v>213739.24997024599</v>
      </c>
      <c r="E792" s="30">
        <v>188789.60975262299</v>
      </c>
      <c r="F792" s="30">
        <v>227615.57035396801</v>
      </c>
      <c r="G792" s="30">
        <v>192756.32</v>
      </c>
      <c r="H792" s="30">
        <v>257288.65</v>
      </c>
      <c r="I792" s="30">
        <v>187795.91</v>
      </c>
      <c r="J792" s="30">
        <v>212870.81</v>
      </c>
      <c r="K792" s="30">
        <v>225124.63</v>
      </c>
      <c r="L792" s="30">
        <v>178125.22</v>
      </c>
      <c r="M792" s="30">
        <v>201672.75</v>
      </c>
      <c r="N792" s="30">
        <v>208713.69</v>
      </c>
      <c r="O792" s="30">
        <v>205646.001015449</v>
      </c>
      <c r="P792" s="31">
        <f t="shared" si="12"/>
        <v>2500138.411092286</v>
      </c>
      <c r="R792" s="7"/>
      <c r="S792" s="7"/>
    </row>
    <row r="793" spans="1:19" s="2" customFormat="1">
      <c r="A793" s="14">
        <v>316650</v>
      </c>
      <c r="B793" s="14">
        <v>665</v>
      </c>
      <c r="C793" s="15" t="s">
        <v>495</v>
      </c>
      <c r="D793" s="30">
        <v>201679.82168467299</v>
      </c>
      <c r="E793" s="30">
        <v>174792.504254311</v>
      </c>
      <c r="F793" s="30">
        <v>211351.20403590199</v>
      </c>
      <c r="G793" s="30">
        <v>179850.28</v>
      </c>
      <c r="H793" s="30">
        <v>239251.16</v>
      </c>
      <c r="I793" s="30">
        <v>174825.53</v>
      </c>
      <c r="J793" s="30">
        <v>199437.46</v>
      </c>
      <c r="K793" s="30">
        <v>211641.92</v>
      </c>
      <c r="L793" s="30">
        <v>167179.49</v>
      </c>
      <c r="M793" s="30">
        <v>182493.68</v>
      </c>
      <c r="N793" s="30">
        <v>187519.25</v>
      </c>
      <c r="O793" s="30">
        <v>184757.77794956201</v>
      </c>
      <c r="P793" s="31">
        <f t="shared" si="12"/>
        <v>2314780.0779244476</v>
      </c>
      <c r="R793" s="7"/>
      <c r="S793" s="7"/>
    </row>
    <row r="794" spans="1:19" s="2" customFormat="1">
      <c r="A794" s="14">
        <v>316660</v>
      </c>
      <c r="B794" s="14">
        <v>666</v>
      </c>
      <c r="C794" s="15" t="s">
        <v>457</v>
      </c>
      <c r="D794" s="30">
        <v>232064.638186178</v>
      </c>
      <c r="E794" s="30">
        <v>201514.74204154499</v>
      </c>
      <c r="F794" s="30">
        <v>243528.73493963599</v>
      </c>
      <c r="G794" s="30">
        <v>204778.34</v>
      </c>
      <c r="H794" s="30">
        <v>275600</v>
      </c>
      <c r="I794" s="30">
        <v>201335.09</v>
      </c>
      <c r="J794" s="30">
        <v>229076.39</v>
      </c>
      <c r="K794" s="30">
        <v>242004.38</v>
      </c>
      <c r="L794" s="30">
        <v>191823.01</v>
      </c>
      <c r="M794" s="30">
        <v>209560.82</v>
      </c>
      <c r="N794" s="30">
        <v>215416.95</v>
      </c>
      <c r="O794" s="30">
        <v>212278.59341240799</v>
      </c>
      <c r="P794" s="31">
        <f t="shared" si="12"/>
        <v>2658981.6885797675</v>
      </c>
      <c r="R794" s="7"/>
      <c r="S794" s="7"/>
    </row>
    <row r="795" spans="1:19" s="2" customFormat="1">
      <c r="A795" s="14">
        <v>316670</v>
      </c>
      <c r="B795" s="14">
        <v>668</v>
      </c>
      <c r="C795" s="15" t="s">
        <v>864</v>
      </c>
      <c r="D795" s="30">
        <v>219301.04597144999</v>
      </c>
      <c r="E795" s="30">
        <v>186679.548178453</v>
      </c>
      <c r="F795" s="30">
        <v>229141.59866921301</v>
      </c>
      <c r="G795" s="30">
        <v>198014.72</v>
      </c>
      <c r="H795" s="30">
        <v>292944.46999999997</v>
      </c>
      <c r="I795" s="30">
        <v>213034.86</v>
      </c>
      <c r="J795" s="30">
        <v>242912.26</v>
      </c>
      <c r="K795" s="30">
        <v>250172.81</v>
      </c>
      <c r="L795" s="30">
        <v>205357.07</v>
      </c>
      <c r="M795" s="30">
        <v>224332.65</v>
      </c>
      <c r="N795" s="30">
        <v>230579.56</v>
      </c>
      <c r="O795" s="30">
        <v>227217.48811459701</v>
      </c>
      <c r="P795" s="31">
        <f t="shared" si="12"/>
        <v>2719688.0809337129</v>
      </c>
      <c r="R795" s="7"/>
      <c r="S795" s="7"/>
    </row>
    <row r="796" spans="1:19" s="2" customFormat="1">
      <c r="A796" s="14">
        <v>316680</v>
      </c>
      <c r="B796" s="14">
        <v>667</v>
      </c>
      <c r="C796" s="15" t="s">
        <v>519</v>
      </c>
      <c r="D796" s="30">
        <v>1862414.27099032</v>
      </c>
      <c r="E796" s="30">
        <v>1640557.08936029</v>
      </c>
      <c r="F796" s="30">
        <v>2054778.0231741599</v>
      </c>
      <c r="G796" s="30">
        <v>1829044.44</v>
      </c>
      <c r="H796" s="30">
        <v>2399083.79</v>
      </c>
      <c r="I796" s="30">
        <v>1720056.76</v>
      </c>
      <c r="J796" s="30">
        <v>1949366.7</v>
      </c>
      <c r="K796" s="30">
        <v>2012880.34</v>
      </c>
      <c r="L796" s="30">
        <v>1631406.6</v>
      </c>
      <c r="M796" s="30">
        <v>1787126.78</v>
      </c>
      <c r="N796" s="30">
        <v>1837301.36</v>
      </c>
      <c r="O796" s="30">
        <v>1810032.02093543</v>
      </c>
      <c r="P796" s="31">
        <f t="shared" si="12"/>
        <v>22534048.174460199</v>
      </c>
      <c r="R796" s="7"/>
      <c r="S796" s="7"/>
    </row>
    <row r="797" spans="1:19" s="2" customFormat="1">
      <c r="A797" s="14">
        <v>316690</v>
      </c>
      <c r="B797" s="14">
        <v>669</v>
      </c>
      <c r="C797" s="15" t="s">
        <v>415</v>
      </c>
      <c r="D797" s="30">
        <v>405129.36224998598</v>
      </c>
      <c r="E797" s="30">
        <v>354420.38198818202</v>
      </c>
      <c r="F797" s="30">
        <v>429438.592779267</v>
      </c>
      <c r="G797" s="30">
        <v>364132.05</v>
      </c>
      <c r="H797" s="30">
        <v>484290.55</v>
      </c>
      <c r="I797" s="30">
        <v>351551.81</v>
      </c>
      <c r="J797" s="30">
        <v>401328.69</v>
      </c>
      <c r="K797" s="30">
        <v>419365.18</v>
      </c>
      <c r="L797" s="30">
        <v>336106.63</v>
      </c>
      <c r="M797" s="30">
        <v>372668.33</v>
      </c>
      <c r="N797" s="30">
        <v>384191.31</v>
      </c>
      <c r="O797" s="30">
        <v>378594.790835249</v>
      </c>
      <c r="P797" s="31">
        <f t="shared" si="12"/>
        <v>4681217.6778526846</v>
      </c>
      <c r="R797" s="7"/>
      <c r="S797" s="7"/>
    </row>
    <row r="798" spans="1:19" s="2" customFormat="1">
      <c r="A798" s="14">
        <v>316695</v>
      </c>
      <c r="B798" s="14">
        <v>852</v>
      </c>
      <c r="C798" s="15" t="s">
        <v>865</v>
      </c>
      <c r="D798" s="30">
        <v>317643.49316442601</v>
      </c>
      <c r="E798" s="30">
        <v>280447.09939623898</v>
      </c>
      <c r="F798" s="30">
        <v>339832.91148094198</v>
      </c>
      <c r="G798" s="30">
        <v>288505.13</v>
      </c>
      <c r="H798" s="30">
        <v>383252.96</v>
      </c>
      <c r="I798" s="30">
        <v>280202.51</v>
      </c>
      <c r="J798" s="30">
        <v>346870.7</v>
      </c>
      <c r="K798" s="30">
        <v>375485.52</v>
      </c>
      <c r="L798" s="30">
        <v>296209.12</v>
      </c>
      <c r="M798" s="30">
        <v>314661.95</v>
      </c>
      <c r="N798" s="30">
        <v>321627.05</v>
      </c>
      <c r="O798" s="30">
        <v>316933.70268840302</v>
      </c>
      <c r="P798" s="31">
        <f t="shared" si="12"/>
        <v>3861672.1467300099</v>
      </c>
      <c r="R798" s="7"/>
      <c r="S798" s="7"/>
    </row>
    <row r="799" spans="1:19" s="2" customFormat="1">
      <c r="A799" s="14">
        <v>316700</v>
      </c>
      <c r="B799" s="14">
        <v>670</v>
      </c>
      <c r="C799" s="15" t="s">
        <v>416</v>
      </c>
      <c r="D799" s="30">
        <v>194810.960070881</v>
      </c>
      <c r="E799" s="30">
        <v>174035.21399155699</v>
      </c>
      <c r="F799" s="30">
        <v>211607.97745916</v>
      </c>
      <c r="G799" s="30">
        <v>180587.3</v>
      </c>
      <c r="H799" s="30">
        <v>240548.77</v>
      </c>
      <c r="I799" s="30">
        <v>175474.94</v>
      </c>
      <c r="J799" s="30">
        <v>199627.06</v>
      </c>
      <c r="K799" s="30">
        <v>210990.62</v>
      </c>
      <c r="L799" s="30">
        <v>167163.49</v>
      </c>
      <c r="M799" s="30">
        <v>173224.8</v>
      </c>
      <c r="N799" s="30">
        <v>176142.77</v>
      </c>
      <c r="O799" s="30">
        <v>173573.77514876801</v>
      </c>
      <c r="P799" s="31">
        <f t="shared" si="12"/>
        <v>2277787.676670366</v>
      </c>
      <c r="R799" s="7"/>
      <c r="S799" s="7"/>
    </row>
    <row r="800" spans="1:19" s="2" customFormat="1">
      <c r="A800" s="14">
        <v>316710</v>
      </c>
      <c r="B800" s="14">
        <v>671</v>
      </c>
      <c r="C800" s="15" t="s">
        <v>417</v>
      </c>
      <c r="D800" s="30">
        <v>522716.03966893401</v>
      </c>
      <c r="E800" s="30">
        <v>448977.16688725899</v>
      </c>
      <c r="F800" s="30">
        <v>547630.67605878599</v>
      </c>
      <c r="G800" s="30">
        <v>468963.62</v>
      </c>
      <c r="H800" s="30">
        <v>651602.5</v>
      </c>
      <c r="I800" s="30">
        <v>478277.58</v>
      </c>
      <c r="J800" s="30">
        <v>540589.32999999996</v>
      </c>
      <c r="K800" s="30">
        <v>565335.43000000005</v>
      </c>
      <c r="L800" s="30">
        <v>451862.41</v>
      </c>
      <c r="M800" s="30">
        <v>499566.22</v>
      </c>
      <c r="N800" s="30">
        <v>514668.75</v>
      </c>
      <c r="O800" s="30">
        <v>507151.41866632598</v>
      </c>
      <c r="P800" s="31">
        <f t="shared" si="12"/>
        <v>6197341.1412813049</v>
      </c>
      <c r="R800" s="7"/>
      <c r="S800" s="7"/>
    </row>
    <row r="801" spans="1:19" s="2" customFormat="1">
      <c r="A801" s="14">
        <v>316720</v>
      </c>
      <c r="B801" s="14">
        <v>672</v>
      </c>
      <c r="C801" s="15" t="s">
        <v>418</v>
      </c>
      <c r="D801" s="30">
        <v>17423337.801653899</v>
      </c>
      <c r="E801" s="30">
        <v>15153197.5126458</v>
      </c>
      <c r="F801" s="30">
        <v>18192476.643582098</v>
      </c>
      <c r="G801" s="30">
        <v>15356756.199999999</v>
      </c>
      <c r="H801" s="30">
        <v>20520746.359999999</v>
      </c>
      <c r="I801" s="30">
        <v>14782186.720000001</v>
      </c>
      <c r="J801" s="30">
        <v>16913582.100000001</v>
      </c>
      <c r="K801" s="30">
        <v>17187439.23</v>
      </c>
      <c r="L801" s="30">
        <v>14164060.609999999</v>
      </c>
      <c r="M801" s="30">
        <v>15470838.65</v>
      </c>
      <c r="N801" s="30">
        <v>15897189.99</v>
      </c>
      <c r="O801" s="30">
        <v>15661527.7893505</v>
      </c>
      <c r="P801" s="31">
        <f t="shared" si="12"/>
        <v>196723339.6072323</v>
      </c>
      <c r="R801" s="7"/>
      <c r="S801" s="7"/>
    </row>
    <row r="802" spans="1:19" s="2" customFormat="1">
      <c r="A802" s="14">
        <v>316730</v>
      </c>
      <c r="B802" s="14">
        <v>673</v>
      </c>
      <c r="C802" s="15" t="s">
        <v>866</v>
      </c>
      <c r="D802" s="30">
        <v>179633.525574428</v>
      </c>
      <c r="E802" s="30">
        <v>160093.738773085</v>
      </c>
      <c r="F802" s="30">
        <v>193489.01590856799</v>
      </c>
      <c r="G802" s="30">
        <v>162957.19</v>
      </c>
      <c r="H802" s="30">
        <v>219310.23</v>
      </c>
      <c r="I802" s="30">
        <v>160247.95000000001</v>
      </c>
      <c r="J802" s="30">
        <v>182029.85</v>
      </c>
      <c r="K802" s="30">
        <v>192717.15</v>
      </c>
      <c r="L802" s="30">
        <v>152371.07999999999</v>
      </c>
      <c r="M802" s="30">
        <v>157919.79999999999</v>
      </c>
      <c r="N802" s="30">
        <v>160588.62</v>
      </c>
      <c r="O802" s="30">
        <v>158248.333862887</v>
      </c>
      <c r="P802" s="31">
        <f t="shared" si="12"/>
        <v>2079606.484118968</v>
      </c>
      <c r="R802" s="7"/>
      <c r="S802" s="7"/>
    </row>
    <row r="803" spans="1:19" s="2" customFormat="1">
      <c r="A803" s="14">
        <v>316740</v>
      </c>
      <c r="B803" s="14">
        <v>674</v>
      </c>
      <c r="C803" s="15" t="s">
        <v>867</v>
      </c>
      <c r="D803" s="30">
        <v>401630.50954387098</v>
      </c>
      <c r="E803" s="30">
        <v>350405.35942828999</v>
      </c>
      <c r="F803" s="30">
        <v>419451.768319519</v>
      </c>
      <c r="G803" s="30">
        <v>357775.96</v>
      </c>
      <c r="H803" s="30">
        <v>469869.23</v>
      </c>
      <c r="I803" s="30">
        <v>340687.11</v>
      </c>
      <c r="J803" s="30">
        <v>385885.49</v>
      </c>
      <c r="K803" s="30">
        <v>403837.64</v>
      </c>
      <c r="L803" s="30">
        <v>322935.15000000002</v>
      </c>
      <c r="M803" s="30">
        <v>343848.15</v>
      </c>
      <c r="N803" s="30">
        <v>351356.36</v>
      </c>
      <c r="O803" s="30">
        <v>346037.34191988298</v>
      </c>
      <c r="P803" s="31">
        <f t="shared" si="12"/>
        <v>4493720.0692115631</v>
      </c>
      <c r="R803" s="7"/>
      <c r="S803" s="7"/>
    </row>
    <row r="804" spans="1:19" s="2" customFormat="1">
      <c r="A804" s="14">
        <v>316750</v>
      </c>
      <c r="B804" s="14">
        <v>675</v>
      </c>
      <c r="C804" s="15" t="s">
        <v>868</v>
      </c>
      <c r="D804" s="30">
        <v>294771.53778949002</v>
      </c>
      <c r="E804" s="30">
        <v>266068.25350421597</v>
      </c>
      <c r="F804" s="30">
        <v>319695.45718139299</v>
      </c>
      <c r="G804" s="30">
        <v>269920.57</v>
      </c>
      <c r="H804" s="30">
        <v>359309.82</v>
      </c>
      <c r="I804" s="30">
        <v>261574.64</v>
      </c>
      <c r="J804" s="30">
        <v>297864.92</v>
      </c>
      <c r="K804" s="30">
        <v>311910.57</v>
      </c>
      <c r="L804" s="30">
        <v>249508.24</v>
      </c>
      <c r="M804" s="30">
        <v>263910.11</v>
      </c>
      <c r="N804" s="30">
        <v>269432.43</v>
      </c>
      <c r="O804" s="30">
        <v>265444.224615908</v>
      </c>
      <c r="P804" s="31">
        <f t="shared" si="12"/>
        <v>3429410.773091007</v>
      </c>
      <c r="R804" s="7"/>
      <c r="S804" s="7"/>
    </row>
    <row r="805" spans="1:19" s="2" customFormat="1">
      <c r="A805" s="14">
        <v>316760</v>
      </c>
      <c r="B805" s="14">
        <v>676</v>
      </c>
      <c r="C805" s="15" t="s">
        <v>869</v>
      </c>
      <c r="D805" s="30">
        <v>433541.15597367799</v>
      </c>
      <c r="E805" s="30">
        <v>365983.53009296302</v>
      </c>
      <c r="F805" s="30">
        <v>455629.20356742799</v>
      </c>
      <c r="G805" s="30">
        <v>371811.29</v>
      </c>
      <c r="H805" s="30">
        <v>521517</v>
      </c>
      <c r="I805" s="30">
        <v>360939.48</v>
      </c>
      <c r="J805" s="30">
        <v>447041.84</v>
      </c>
      <c r="K805" s="30">
        <v>508252.23</v>
      </c>
      <c r="L805" s="30">
        <v>407576.25</v>
      </c>
      <c r="M805" s="30">
        <v>445216.09</v>
      </c>
      <c r="N805" s="30">
        <v>457602.68</v>
      </c>
      <c r="O805" s="30">
        <v>450929.38296337001</v>
      </c>
      <c r="P805" s="31">
        <f t="shared" si="12"/>
        <v>5226040.1325974381</v>
      </c>
      <c r="R805" s="7"/>
      <c r="S805" s="7"/>
    </row>
    <row r="806" spans="1:19" s="2" customFormat="1">
      <c r="A806" s="14">
        <v>316770</v>
      </c>
      <c r="B806" s="14">
        <v>677</v>
      </c>
      <c r="C806" s="15" t="s">
        <v>870</v>
      </c>
      <c r="D806" s="30">
        <v>231754.863453661</v>
      </c>
      <c r="E806" s="30">
        <v>202636.85786506199</v>
      </c>
      <c r="F806" s="30">
        <v>243853.88984040599</v>
      </c>
      <c r="G806" s="30">
        <v>205459.44</v>
      </c>
      <c r="H806" s="30">
        <v>273374.84999999998</v>
      </c>
      <c r="I806" s="30">
        <v>199187.75</v>
      </c>
      <c r="J806" s="30">
        <v>226705.91</v>
      </c>
      <c r="K806" s="30">
        <v>238592.41</v>
      </c>
      <c r="L806" s="30">
        <v>189828.91</v>
      </c>
      <c r="M806" s="30">
        <v>207373.06</v>
      </c>
      <c r="N806" s="30">
        <v>213152.64000000001</v>
      </c>
      <c r="O806" s="30">
        <v>210045.63139514701</v>
      </c>
      <c r="P806" s="31">
        <f t="shared" si="12"/>
        <v>2641966.212554276</v>
      </c>
      <c r="R806" s="7"/>
      <c r="S806" s="7"/>
    </row>
    <row r="807" spans="1:19" s="2" customFormat="1">
      <c r="A807" s="14">
        <v>316780</v>
      </c>
      <c r="B807" s="14">
        <v>678</v>
      </c>
      <c r="C807" s="15" t="s">
        <v>496</v>
      </c>
      <c r="D807" s="30">
        <v>276988.96934600698</v>
      </c>
      <c r="E807" s="30">
        <v>242191.56264515599</v>
      </c>
      <c r="F807" s="30">
        <v>292041.59939285897</v>
      </c>
      <c r="G807" s="30">
        <v>247827.49</v>
      </c>
      <c r="H807" s="30">
        <v>327741.7</v>
      </c>
      <c r="I807" s="30">
        <v>238693.01</v>
      </c>
      <c r="J807" s="30">
        <v>270915.90000000002</v>
      </c>
      <c r="K807" s="30">
        <v>284808.51</v>
      </c>
      <c r="L807" s="30">
        <v>226755.57</v>
      </c>
      <c r="M807" s="30">
        <v>253119.16</v>
      </c>
      <c r="N807" s="30">
        <v>261231</v>
      </c>
      <c r="O807" s="30">
        <v>257382.235095165</v>
      </c>
      <c r="P807" s="31">
        <f t="shared" si="12"/>
        <v>3179696.7064791871</v>
      </c>
      <c r="R807" s="7"/>
      <c r="S807" s="7"/>
    </row>
    <row r="808" spans="1:19" s="2" customFormat="1">
      <c r="A808" s="14">
        <v>316790</v>
      </c>
      <c r="B808" s="14">
        <v>679</v>
      </c>
      <c r="C808" s="15" t="s">
        <v>419</v>
      </c>
      <c r="D808" s="30">
        <v>192170.277648435</v>
      </c>
      <c r="E808" s="30">
        <v>187191.877169543</v>
      </c>
      <c r="F808" s="30">
        <v>226626.36897020901</v>
      </c>
      <c r="G808" s="30">
        <v>191811.92</v>
      </c>
      <c r="H808" s="30">
        <v>256852.7</v>
      </c>
      <c r="I808" s="30">
        <v>187315.15</v>
      </c>
      <c r="J808" s="30">
        <v>213036.85</v>
      </c>
      <c r="K808" s="30">
        <v>224121.93</v>
      </c>
      <c r="L808" s="30">
        <v>178334.44</v>
      </c>
      <c r="M808" s="30">
        <v>186280.13</v>
      </c>
      <c r="N808" s="30">
        <v>189734.16</v>
      </c>
      <c r="O808" s="30">
        <v>186969.31932672099</v>
      </c>
      <c r="P808" s="31">
        <f t="shared" si="12"/>
        <v>2420445.1231149081</v>
      </c>
      <c r="R808" s="7"/>
      <c r="S808" s="7"/>
    </row>
    <row r="809" spans="1:19" s="2" customFormat="1">
      <c r="A809" s="14">
        <v>316800</v>
      </c>
      <c r="B809" s="14">
        <v>680</v>
      </c>
      <c r="C809" s="15" t="s">
        <v>420</v>
      </c>
      <c r="D809" s="30">
        <v>827971.58685909002</v>
      </c>
      <c r="E809" s="30">
        <v>728131.73576165002</v>
      </c>
      <c r="F809" s="30">
        <v>873067.467416108</v>
      </c>
      <c r="G809" s="30">
        <v>736103.53</v>
      </c>
      <c r="H809" s="30">
        <v>977214.34</v>
      </c>
      <c r="I809" s="30">
        <v>712062.41</v>
      </c>
      <c r="J809" s="30">
        <v>808442.03</v>
      </c>
      <c r="K809" s="30">
        <v>837604.55</v>
      </c>
      <c r="L809" s="30">
        <v>676368.3</v>
      </c>
      <c r="M809" s="30">
        <v>738503.67</v>
      </c>
      <c r="N809" s="30">
        <v>758748.88</v>
      </c>
      <c r="O809" s="30">
        <v>747508.74170076102</v>
      </c>
      <c r="P809" s="31">
        <f t="shared" si="12"/>
        <v>9421727.2417376097</v>
      </c>
      <c r="R809" s="7"/>
      <c r="S809" s="7"/>
    </row>
    <row r="810" spans="1:19" s="2" customFormat="1">
      <c r="A810" s="14">
        <v>316805</v>
      </c>
      <c r="B810" s="14">
        <v>854</v>
      </c>
      <c r="C810" s="15" t="s">
        <v>421</v>
      </c>
      <c r="D810" s="30">
        <v>187815.87412947899</v>
      </c>
      <c r="E810" s="30">
        <v>158367.716974877</v>
      </c>
      <c r="F810" s="30">
        <v>190287.87783157799</v>
      </c>
      <c r="G810" s="30">
        <v>160600.88</v>
      </c>
      <c r="H810" s="30">
        <v>240723.82</v>
      </c>
      <c r="I810" s="30">
        <v>179826.19</v>
      </c>
      <c r="J810" s="30">
        <v>204606.23</v>
      </c>
      <c r="K810" s="30">
        <v>216140.46</v>
      </c>
      <c r="L810" s="30">
        <v>171374.28</v>
      </c>
      <c r="M810" s="30">
        <v>202567.65</v>
      </c>
      <c r="N810" s="30">
        <v>211301.62</v>
      </c>
      <c r="O810" s="30">
        <v>208184.511873321</v>
      </c>
      <c r="P810" s="31">
        <f t="shared" si="12"/>
        <v>2331797.1108092549</v>
      </c>
      <c r="R810" s="7"/>
      <c r="S810" s="7"/>
    </row>
    <row r="811" spans="1:19" s="2" customFormat="1">
      <c r="A811" s="14">
        <v>316810</v>
      </c>
      <c r="B811" s="14">
        <v>681</v>
      </c>
      <c r="C811" s="15" t="s">
        <v>422</v>
      </c>
      <c r="D811" s="30">
        <v>1034183.10241054</v>
      </c>
      <c r="E811" s="30">
        <v>869060.28156562103</v>
      </c>
      <c r="F811" s="30">
        <v>1076834.54289918</v>
      </c>
      <c r="G811" s="30">
        <v>880191.44</v>
      </c>
      <c r="H811" s="30">
        <v>1229813.32</v>
      </c>
      <c r="I811" s="30">
        <v>841755.46</v>
      </c>
      <c r="J811" s="30">
        <v>997412.85</v>
      </c>
      <c r="K811" s="30">
        <v>1007570.16</v>
      </c>
      <c r="L811" s="30">
        <v>809797.89</v>
      </c>
      <c r="M811" s="30">
        <v>904851.39</v>
      </c>
      <c r="N811" s="30">
        <v>935720.71</v>
      </c>
      <c r="O811" s="30">
        <v>919780.54514577705</v>
      </c>
      <c r="P811" s="31">
        <f t="shared" si="12"/>
        <v>11506971.692021117</v>
      </c>
      <c r="R811" s="7"/>
      <c r="S811" s="7"/>
    </row>
    <row r="812" spans="1:19" s="2" customFormat="1">
      <c r="A812" s="14">
        <v>316820</v>
      </c>
      <c r="B812" s="14">
        <v>682</v>
      </c>
      <c r="C812" s="15" t="s">
        <v>871</v>
      </c>
      <c r="D812" s="30">
        <v>245943.79197201601</v>
      </c>
      <c r="E812" s="30">
        <v>217726.99045019</v>
      </c>
      <c r="F812" s="30">
        <v>261909.76112630701</v>
      </c>
      <c r="G812" s="30">
        <v>219983.16</v>
      </c>
      <c r="H812" s="30">
        <v>295684.40000000002</v>
      </c>
      <c r="I812" s="30">
        <v>215091.23</v>
      </c>
      <c r="J812" s="30">
        <v>245588.75</v>
      </c>
      <c r="K812" s="30">
        <v>258694.32</v>
      </c>
      <c r="L812" s="30">
        <v>205770.95</v>
      </c>
      <c r="M812" s="30">
        <v>224732.94</v>
      </c>
      <c r="N812" s="30">
        <v>230958.51</v>
      </c>
      <c r="O812" s="30">
        <v>227561.23555036701</v>
      </c>
      <c r="P812" s="31">
        <f t="shared" si="12"/>
        <v>2849646.0390988798</v>
      </c>
      <c r="R812" s="7"/>
      <c r="S812" s="7"/>
    </row>
    <row r="813" spans="1:19" s="2" customFormat="1">
      <c r="A813" s="14">
        <v>316830</v>
      </c>
      <c r="B813" s="14">
        <v>683</v>
      </c>
      <c r="C813" s="15" t="s">
        <v>872</v>
      </c>
      <c r="D813" s="30">
        <v>247658.62872137601</v>
      </c>
      <c r="E813" s="30">
        <v>221720.38346161501</v>
      </c>
      <c r="F813" s="30">
        <v>268869.49447841098</v>
      </c>
      <c r="G813" s="30">
        <v>228301.42</v>
      </c>
      <c r="H813" s="30">
        <v>301015.55</v>
      </c>
      <c r="I813" s="30">
        <v>219430.61</v>
      </c>
      <c r="J813" s="30">
        <v>258068.31</v>
      </c>
      <c r="K813" s="30">
        <v>274070.90999999997</v>
      </c>
      <c r="L813" s="30">
        <v>217816.03</v>
      </c>
      <c r="M813" s="30">
        <v>243418.45</v>
      </c>
      <c r="N813" s="30">
        <v>251337.56</v>
      </c>
      <c r="O813" s="30">
        <v>247674.33011119399</v>
      </c>
      <c r="P813" s="31">
        <f t="shared" si="12"/>
        <v>2979381.6767725963</v>
      </c>
      <c r="R813" s="7"/>
      <c r="S813" s="7"/>
    </row>
    <row r="814" spans="1:19" s="2" customFormat="1">
      <c r="A814" s="14">
        <v>316840</v>
      </c>
      <c r="B814" s="14">
        <v>684</v>
      </c>
      <c r="C814" s="15" t="s">
        <v>423</v>
      </c>
      <c r="D814" s="30">
        <v>342828.662240793</v>
      </c>
      <c r="E814" s="30">
        <v>300309.094739686</v>
      </c>
      <c r="F814" s="30">
        <v>362659.67292662401</v>
      </c>
      <c r="G814" s="30">
        <v>304465.46000000002</v>
      </c>
      <c r="H814" s="30">
        <v>410552.06</v>
      </c>
      <c r="I814" s="30">
        <v>298623.46999999997</v>
      </c>
      <c r="J814" s="30">
        <v>338189.67</v>
      </c>
      <c r="K814" s="30">
        <v>352914.75</v>
      </c>
      <c r="L814" s="30">
        <v>282708.39</v>
      </c>
      <c r="M814" s="30">
        <v>300289.13</v>
      </c>
      <c r="N814" s="30">
        <v>306903.40000000002</v>
      </c>
      <c r="O814" s="30">
        <v>302427.97301197599</v>
      </c>
      <c r="P814" s="31">
        <f t="shared" si="12"/>
        <v>3902871.7329190793</v>
      </c>
      <c r="R814" s="7"/>
      <c r="S814" s="7"/>
    </row>
    <row r="815" spans="1:19" s="2" customFormat="1">
      <c r="A815" s="14">
        <v>316850</v>
      </c>
      <c r="B815" s="14">
        <v>685</v>
      </c>
      <c r="C815" s="15" t="s">
        <v>424</v>
      </c>
      <c r="D815" s="30">
        <v>422151.67760049098</v>
      </c>
      <c r="E815" s="30">
        <v>378250.83326915599</v>
      </c>
      <c r="F815" s="30">
        <v>456609.077401196</v>
      </c>
      <c r="G815" s="30">
        <v>383296.58</v>
      </c>
      <c r="H815" s="30">
        <v>514578.2</v>
      </c>
      <c r="I815" s="30">
        <v>373229.07</v>
      </c>
      <c r="J815" s="30">
        <v>427245.37</v>
      </c>
      <c r="K815" s="30">
        <v>447578.92</v>
      </c>
      <c r="L815" s="30">
        <v>358010.54</v>
      </c>
      <c r="M815" s="30">
        <v>396578.47</v>
      </c>
      <c r="N815" s="30">
        <v>408746.75</v>
      </c>
      <c r="O815" s="30">
        <v>402493.08753478399</v>
      </c>
      <c r="P815" s="31">
        <f t="shared" si="12"/>
        <v>4968768.5758056277</v>
      </c>
      <c r="R815" s="7"/>
      <c r="S815" s="7"/>
    </row>
    <row r="816" spans="1:19" s="2" customFormat="1">
      <c r="A816" s="14">
        <v>316860</v>
      </c>
      <c r="B816" s="14">
        <v>686</v>
      </c>
      <c r="C816" s="15" t="s">
        <v>873</v>
      </c>
      <c r="D816" s="30">
        <v>3037060.6428245599</v>
      </c>
      <c r="E816" s="30">
        <v>2664877.5607620901</v>
      </c>
      <c r="F816" s="30">
        <v>3190342.7085398701</v>
      </c>
      <c r="G816" s="30">
        <v>2676162.0699999998</v>
      </c>
      <c r="H816" s="30">
        <v>3573860.51</v>
      </c>
      <c r="I816" s="30">
        <v>2583617.13</v>
      </c>
      <c r="J816" s="30">
        <v>2981009.99</v>
      </c>
      <c r="K816" s="30">
        <v>3090203.48</v>
      </c>
      <c r="L816" s="30">
        <v>2496828.16</v>
      </c>
      <c r="M816" s="30">
        <v>2732561.04</v>
      </c>
      <c r="N816" s="30">
        <v>2809412.09</v>
      </c>
      <c r="O816" s="30">
        <v>2768223.7983065699</v>
      </c>
      <c r="P816" s="31">
        <f t="shared" si="12"/>
        <v>34604159.180433095</v>
      </c>
      <c r="R816" s="7"/>
      <c r="S816" s="7"/>
    </row>
    <row r="817" spans="1:19" s="2" customFormat="1">
      <c r="A817" s="14">
        <v>316870</v>
      </c>
      <c r="B817" s="14">
        <v>687</v>
      </c>
      <c r="C817" s="15" t="s">
        <v>874</v>
      </c>
      <c r="D817" s="30">
        <v>4721121.94219926</v>
      </c>
      <c r="E817" s="30">
        <v>4027420.6834223098</v>
      </c>
      <c r="F817" s="30">
        <v>4977578.4509350797</v>
      </c>
      <c r="G817" s="30">
        <v>4239105.1900000004</v>
      </c>
      <c r="H817" s="30">
        <v>6369333.0899999999</v>
      </c>
      <c r="I817" s="30">
        <v>4585530.53</v>
      </c>
      <c r="J817" s="30">
        <v>5293056.51</v>
      </c>
      <c r="K817" s="30">
        <v>5392251.7599999998</v>
      </c>
      <c r="L817" s="30">
        <v>4435082.5</v>
      </c>
      <c r="M817" s="30">
        <v>4855628.8</v>
      </c>
      <c r="N817" s="30">
        <v>4993490.5199999996</v>
      </c>
      <c r="O817" s="30">
        <v>4920730.2363309497</v>
      </c>
      <c r="P817" s="31">
        <f t="shared" si="12"/>
        <v>58810330.212887593</v>
      </c>
      <c r="R817" s="7"/>
      <c r="S817" s="7"/>
    </row>
    <row r="818" spans="1:19" s="2" customFormat="1">
      <c r="A818" s="14">
        <v>316880</v>
      </c>
      <c r="B818" s="14">
        <v>688</v>
      </c>
      <c r="C818" s="15" t="s">
        <v>425</v>
      </c>
      <c r="D818" s="30">
        <v>444153.27004913799</v>
      </c>
      <c r="E818" s="30">
        <v>390126.92644090101</v>
      </c>
      <c r="F818" s="30">
        <v>471141.68438786</v>
      </c>
      <c r="G818" s="30">
        <v>397458.72</v>
      </c>
      <c r="H818" s="30">
        <v>530297.52</v>
      </c>
      <c r="I818" s="30">
        <v>385837.07</v>
      </c>
      <c r="J818" s="30">
        <v>443251.29</v>
      </c>
      <c r="K818" s="30">
        <v>466822.46</v>
      </c>
      <c r="L818" s="30">
        <v>371932.51</v>
      </c>
      <c r="M818" s="30">
        <v>411646.52</v>
      </c>
      <c r="N818" s="30">
        <v>424193.97</v>
      </c>
      <c r="O818" s="30">
        <v>417996.69562780001</v>
      </c>
      <c r="P818" s="31">
        <f t="shared" si="12"/>
        <v>5154858.6365056988</v>
      </c>
      <c r="R818" s="7"/>
      <c r="S818" s="7"/>
    </row>
    <row r="819" spans="1:19" s="2" customFormat="1">
      <c r="A819" s="14">
        <v>316890</v>
      </c>
      <c r="B819" s="14">
        <v>689</v>
      </c>
      <c r="C819" s="15" t="s">
        <v>426</v>
      </c>
      <c r="D819" s="30">
        <v>814061.15097777499</v>
      </c>
      <c r="E819" s="30">
        <v>734413.97650086798</v>
      </c>
      <c r="F819" s="30">
        <v>882725.75672542001</v>
      </c>
      <c r="G819" s="30">
        <v>741905.49</v>
      </c>
      <c r="H819" s="30">
        <v>992290.52</v>
      </c>
      <c r="I819" s="30">
        <v>715824.2</v>
      </c>
      <c r="J819" s="30">
        <v>836972.6</v>
      </c>
      <c r="K819" s="30">
        <v>868055.43</v>
      </c>
      <c r="L819" s="30">
        <v>703176.3</v>
      </c>
      <c r="M819" s="30">
        <v>773689.31</v>
      </c>
      <c r="N819" s="30">
        <v>796432.89</v>
      </c>
      <c r="O819" s="30">
        <v>784832.51986743696</v>
      </c>
      <c r="P819" s="31">
        <f t="shared" si="12"/>
        <v>9644380.1440714989</v>
      </c>
      <c r="R819" s="7"/>
      <c r="S819" s="7"/>
    </row>
    <row r="820" spans="1:19" s="2" customFormat="1">
      <c r="A820" s="14">
        <v>316900</v>
      </c>
      <c r="B820" s="14">
        <v>690</v>
      </c>
      <c r="C820" s="15" t="s">
        <v>427</v>
      </c>
      <c r="D820" s="30">
        <v>546106.54053487605</v>
      </c>
      <c r="E820" s="30">
        <v>478740.70026800199</v>
      </c>
      <c r="F820" s="30">
        <v>577985.91708571895</v>
      </c>
      <c r="G820" s="30">
        <v>487551.42</v>
      </c>
      <c r="H820" s="30">
        <v>649441.82999999996</v>
      </c>
      <c r="I820" s="30">
        <v>473098.59</v>
      </c>
      <c r="J820" s="30">
        <v>540326.16</v>
      </c>
      <c r="K820" s="30">
        <v>560074.27</v>
      </c>
      <c r="L820" s="30">
        <v>452494.19</v>
      </c>
      <c r="M820" s="30">
        <v>485782.48</v>
      </c>
      <c r="N820" s="30">
        <v>497592.57</v>
      </c>
      <c r="O820" s="30">
        <v>490342.37707512203</v>
      </c>
      <c r="P820" s="31">
        <f t="shared" si="12"/>
        <v>6239537.0449637184</v>
      </c>
      <c r="R820" s="7"/>
      <c r="S820" s="7"/>
    </row>
    <row r="821" spans="1:19" s="2" customFormat="1">
      <c r="A821" s="14">
        <v>316905</v>
      </c>
      <c r="B821" s="14">
        <v>855</v>
      </c>
      <c r="C821" s="15" t="s">
        <v>875</v>
      </c>
      <c r="D821" s="30">
        <v>250413.138111862</v>
      </c>
      <c r="E821" s="30">
        <v>224715.37982578401</v>
      </c>
      <c r="F821" s="30">
        <v>271279.11289451999</v>
      </c>
      <c r="G821" s="30">
        <v>228940.39</v>
      </c>
      <c r="H821" s="30">
        <v>305215.33</v>
      </c>
      <c r="I821" s="30">
        <v>222355.05</v>
      </c>
      <c r="J821" s="30">
        <v>255243.65</v>
      </c>
      <c r="K821" s="30">
        <v>267966.07</v>
      </c>
      <c r="L821" s="30">
        <v>214180.28</v>
      </c>
      <c r="M821" s="30">
        <v>225412.59</v>
      </c>
      <c r="N821" s="30">
        <v>231501.79</v>
      </c>
      <c r="O821" s="30">
        <v>228155.98077798</v>
      </c>
      <c r="P821" s="31">
        <f t="shared" si="12"/>
        <v>2925378.7616101457</v>
      </c>
      <c r="R821" s="7"/>
      <c r="S821" s="7"/>
    </row>
    <row r="822" spans="1:19" s="2" customFormat="1">
      <c r="A822" s="14">
        <v>316910</v>
      </c>
      <c r="B822" s="14">
        <v>691</v>
      </c>
      <c r="C822" s="15" t="s">
        <v>428</v>
      </c>
      <c r="D822" s="30">
        <v>292921.08644265903</v>
      </c>
      <c r="E822" s="30">
        <v>259711.52964670901</v>
      </c>
      <c r="F822" s="30">
        <v>314159.67249562102</v>
      </c>
      <c r="G822" s="30">
        <v>265690.58</v>
      </c>
      <c r="H822" s="30">
        <v>353212.98</v>
      </c>
      <c r="I822" s="30">
        <v>257366.92</v>
      </c>
      <c r="J822" s="30">
        <v>289467.94</v>
      </c>
      <c r="K822" s="30">
        <v>305085.7</v>
      </c>
      <c r="L822" s="30">
        <v>241694.53</v>
      </c>
      <c r="M822" s="30">
        <v>255385.93</v>
      </c>
      <c r="N822" s="30">
        <v>262314.40000000002</v>
      </c>
      <c r="O822" s="30">
        <v>258514.50107895001</v>
      </c>
      <c r="P822" s="31">
        <f t="shared" si="12"/>
        <v>3355525.7696639393</v>
      </c>
      <c r="R822" s="7"/>
      <c r="S822" s="7"/>
    </row>
    <row r="823" spans="1:19" s="2" customFormat="1">
      <c r="A823" s="14">
        <v>316920</v>
      </c>
      <c r="B823" s="14">
        <v>692</v>
      </c>
      <c r="C823" s="15" t="s">
        <v>429</v>
      </c>
      <c r="D823" s="30">
        <v>350576.06491720403</v>
      </c>
      <c r="E823" s="30">
        <v>310763.43327710702</v>
      </c>
      <c r="F823" s="30">
        <v>376517.41865520203</v>
      </c>
      <c r="G823" s="30">
        <v>319392.03999999998</v>
      </c>
      <c r="H823" s="30">
        <v>424774.6</v>
      </c>
      <c r="I823" s="30">
        <v>309452.61</v>
      </c>
      <c r="J823" s="30">
        <v>349057.49</v>
      </c>
      <c r="K823" s="30">
        <v>365434.03</v>
      </c>
      <c r="L823" s="30">
        <v>291611.59999999998</v>
      </c>
      <c r="M823" s="30">
        <v>301409.5</v>
      </c>
      <c r="N823" s="30">
        <v>306321.93</v>
      </c>
      <c r="O823" s="30">
        <v>301846.99282696802</v>
      </c>
      <c r="P823" s="31">
        <f t="shared" si="12"/>
        <v>4007157.7096764813</v>
      </c>
      <c r="R823" s="7"/>
      <c r="S823" s="7"/>
    </row>
    <row r="824" spans="1:19" s="2" customFormat="1">
      <c r="A824" s="14">
        <v>316930</v>
      </c>
      <c r="B824" s="14">
        <v>693</v>
      </c>
      <c r="C824" s="15" t="s">
        <v>876</v>
      </c>
      <c r="D824" s="30">
        <v>3767680.1844267901</v>
      </c>
      <c r="E824" s="30">
        <v>3287273.54263651</v>
      </c>
      <c r="F824" s="30">
        <v>3977304.7184244101</v>
      </c>
      <c r="G824" s="30">
        <v>3356693.33</v>
      </c>
      <c r="H824" s="30">
        <v>4505454.6399999997</v>
      </c>
      <c r="I824" s="30">
        <v>3252083.73</v>
      </c>
      <c r="J824" s="30">
        <v>3726678.95</v>
      </c>
      <c r="K824" s="30">
        <v>3817800.18</v>
      </c>
      <c r="L824" s="30">
        <v>3121216.68</v>
      </c>
      <c r="M824" s="30">
        <v>3409822.04</v>
      </c>
      <c r="N824" s="30">
        <v>3505094.73</v>
      </c>
      <c r="O824" s="30">
        <v>3454042.9152047299</v>
      </c>
      <c r="P824" s="31">
        <f t="shared" si="12"/>
        <v>43181145.640692443</v>
      </c>
      <c r="R824" s="7"/>
      <c r="S824" s="7"/>
    </row>
    <row r="825" spans="1:19" s="2" customFormat="1">
      <c r="A825" s="14">
        <v>316935</v>
      </c>
      <c r="B825" s="14">
        <v>58</v>
      </c>
      <c r="C825" s="15" t="s">
        <v>877</v>
      </c>
      <c r="D825" s="30">
        <v>3050533.7455744399</v>
      </c>
      <c r="E825" s="30">
        <v>2580987.6292875698</v>
      </c>
      <c r="F825" s="30">
        <v>3266515.81836861</v>
      </c>
      <c r="G825" s="30">
        <v>2751534.15</v>
      </c>
      <c r="H825" s="30">
        <v>3805279.37</v>
      </c>
      <c r="I825" s="30">
        <v>2608098.9700000002</v>
      </c>
      <c r="J825" s="30">
        <v>3433356.7</v>
      </c>
      <c r="K825" s="30">
        <v>3611681.19</v>
      </c>
      <c r="L825" s="30">
        <v>2932112.41</v>
      </c>
      <c r="M825" s="30">
        <v>3203155.4</v>
      </c>
      <c r="N825" s="30">
        <v>3292400.08</v>
      </c>
      <c r="O825" s="30">
        <v>3244287.27945315</v>
      </c>
      <c r="P825" s="31">
        <f t="shared" si="12"/>
        <v>37779942.742683768</v>
      </c>
      <c r="R825" s="7"/>
      <c r="S825" s="7"/>
    </row>
    <row r="826" spans="1:19" s="2" customFormat="1">
      <c r="A826" s="14">
        <v>316940</v>
      </c>
      <c r="B826" s="14">
        <v>694</v>
      </c>
      <c r="C826" s="15" t="s">
        <v>878</v>
      </c>
      <c r="D826" s="30">
        <v>2414133.1383659602</v>
      </c>
      <c r="E826" s="30">
        <v>2098750.00748148</v>
      </c>
      <c r="F826" s="30">
        <v>2700993.58324234</v>
      </c>
      <c r="G826" s="30">
        <v>2473640.06</v>
      </c>
      <c r="H826" s="30">
        <v>3222564.15</v>
      </c>
      <c r="I826" s="30">
        <v>2305470.63</v>
      </c>
      <c r="J826" s="30">
        <v>2580490.83</v>
      </c>
      <c r="K826" s="30">
        <v>2665270.71</v>
      </c>
      <c r="L826" s="30">
        <v>2155224.25</v>
      </c>
      <c r="M826" s="30">
        <v>2359576.23</v>
      </c>
      <c r="N826" s="30">
        <v>2425501.13</v>
      </c>
      <c r="O826" s="30">
        <v>2389532.2983314702</v>
      </c>
      <c r="P826" s="31">
        <f t="shared" si="12"/>
        <v>29791147.017421253</v>
      </c>
      <c r="R826" s="7"/>
      <c r="S826" s="7"/>
    </row>
    <row r="827" spans="1:19" s="2" customFormat="1">
      <c r="A827" s="14">
        <v>316950</v>
      </c>
      <c r="B827" s="14">
        <v>695</v>
      </c>
      <c r="C827" s="15" t="s">
        <v>430</v>
      </c>
      <c r="D827" s="30">
        <v>276155.00461544801</v>
      </c>
      <c r="E827" s="30">
        <v>242754.26593637999</v>
      </c>
      <c r="F827" s="30">
        <v>292864.53585070901</v>
      </c>
      <c r="G827" s="30">
        <v>247759.5</v>
      </c>
      <c r="H827" s="30">
        <v>328586.08</v>
      </c>
      <c r="I827" s="30">
        <v>239471.45</v>
      </c>
      <c r="J827" s="30">
        <v>271005.15999999997</v>
      </c>
      <c r="K827" s="30">
        <v>285851.39</v>
      </c>
      <c r="L827" s="30">
        <v>226668.62</v>
      </c>
      <c r="M827" s="30">
        <v>253046.28</v>
      </c>
      <c r="N827" s="30">
        <v>261171.43</v>
      </c>
      <c r="O827" s="30">
        <v>257335.04889302701</v>
      </c>
      <c r="P827" s="31">
        <f t="shared" si="12"/>
        <v>3182668.7652955642</v>
      </c>
      <c r="R827" s="7"/>
      <c r="S827" s="7"/>
    </row>
    <row r="828" spans="1:19" s="2" customFormat="1">
      <c r="A828" s="14">
        <v>316960</v>
      </c>
      <c r="B828" s="14">
        <v>696</v>
      </c>
      <c r="C828" s="15" t="s">
        <v>431</v>
      </c>
      <c r="D828" s="30">
        <v>2415095.2809328502</v>
      </c>
      <c r="E828" s="30">
        <v>2135068.14139533</v>
      </c>
      <c r="F828" s="30">
        <v>2561365.9202565602</v>
      </c>
      <c r="G828" s="30">
        <v>2183672.75</v>
      </c>
      <c r="H828" s="30">
        <v>2881728.2</v>
      </c>
      <c r="I828" s="30">
        <v>2077891.58</v>
      </c>
      <c r="J828" s="30">
        <v>2366491.42</v>
      </c>
      <c r="K828" s="30">
        <v>2439591.14</v>
      </c>
      <c r="L828" s="30">
        <v>1981311.72</v>
      </c>
      <c r="M828" s="30">
        <v>2162098.17</v>
      </c>
      <c r="N828" s="30">
        <v>2220440.19</v>
      </c>
      <c r="O828" s="30">
        <v>2186898.2636053101</v>
      </c>
      <c r="P828" s="31">
        <f t="shared" si="12"/>
        <v>27611652.776190054</v>
      </c>
      <c r="R828" s="7"/>
      <c r="S828" s="7"/>
    </row>
    <row r="829" spans="1:19" s="2" customFormat="1">
      <c r="A829" s="14">
        <v>316970</v>
      </c>
      <c r="B829" s="14">
        <v>697</v>
      </c>
      <c r="C829" s="15" t="s">
        <v>432</v>
      </c>
      <c r="D829" s="30">
        <v>650208.97105466702</v>
      </c>
      <c r="E829" s="30">
        <v>631525.78929291002</v>
      </c>
      <c r="F829" s="30">
        <v>758094.15400274296</v>
      </c>
      <c r="G829" s="30">
        <v>635316.43000000005</v>
      </c>
      <c r="H829" s="30">
        <v>848133.77</v>
      </c>
      <c r="I829" s="30">
        <v>620336.30000000005</v>
      </c>
      <c r="J829" s="30">
        <v>690069.78</v>
      </c>
      <c r="K829" s="30">
        <v>711114.57</v>
      </c>
      <c r="L829" s="30">
        <v>574202.69999999995</v>
      </c>
      <c r="M829" s="30">
        <v>627213.94999999995</v>
      </c>
      <c r="N829" s="30">
        <v>644685.34</v>
      </c>
      <c r="O829" s="30">
        <v>635286.62753194303</v>
      </c>
      <c r="P829" s="31">
        <f t="shared" si="12"/>
        <v>8026188.3818822643</v>
      </c>
      <c r="R829" s="7"/>
      <c r="S829" s="7"/>
    </row>
    <row r="830" spans="1:19" s="2" customFormat="1">
      <c r="A830" s="14">
        <v>316980</v>
      </c>
      <c r="B830" s="14">
        <v>698</v>
      </c>
      <c r="C830" s="15" t="s">
        <v>879</v>
      </c>
      <c r="D830" s="30">
        <v>390461.74891084997</v>
      </c>
      <c r="E830" s="30">
        <v>345659.15187506197</v>
      </c>
      <c r="F830" s="30">
        <v>421842.35303504899</v>
      </c>
      <c r="G830" s="30">
        <v>362041.52</v>
      </c>
      <c r="H830" s="30">
        <v>478920.62</v>
      </c>
      <c r="I830" s="30">
        <v>347025.55</v>
      </c>
      <c r="J830" s="30">
        <v>396185.77</v>
      </c>
      <c r="K830" s="30">
        <v>415270.07</v>
      </c>
      <c r="L830" s="30">
        <v>331951.05</v>
      </c>
      <c r="M830" s="30">
        <v>354033.35</v>
      </c>
      <c r="N830" s="30">
        <v>362100.15</v>
      </c>
      <c r="O830" s="30">
        <v>356782.80871727498</v>
      </c>
      <c r="P830" s="31">
        <f t="shared" si="12"/>
        <v>4562274.1425382355</v>
      </c>
      <c r="R830" s="7"/>
      <c r="S830" s="7"/>
    </row>
    <row r="831" spans="1:19" s="2" customFormat="1">
      <c r="A831" s="14">
        <v>316990</v>
      </c>
      <c r="B831" s="14">
        <v>699</v>
      </c>
      <c r="C831" s="15" t="s">
        <v>880</v>
      </c>
      <c r="D831" s="30">
        <v>3739760.4093191898</v>
      </c>
      <c r="E831" s="30">
        <v>3278334.3230903698</v>
      </c>
      <c r="F831" s="30">
        <v>3945821.9696264402</v>
      </c>
      <c r="G831" s="30">
        <v>3310764.03</v>
      </c>
      <c r="H831" s="30">
        <v>4430374.87</v>
      </c>
      <c r="I831" s="30">
        <v>3225741.18</v>
      </c>
      <c r="J831" s="30">
        <v>3692745.67</v>
      </c>
      <c r="K831" s="30">
        <v>3764077.01</v>
      </c>
      <c r="L831" s="30">
        <v>3092530.34</v>
      </c>
      <c r="M831" s="30">
        <v>3383942.3</v>
      </c>
      <c r="N831" s="30">
        <v>3479572.98</v>
      </c>
      <c r="O831" s="30">
        <v>3428887.5012930101</v>
      </c>
      <c r="P831" s="31">
        <f t="shared" si="12"/>
        <v>42772552.583329007</v>
      </c>
      <c r="R831" s="7"/>
      <c r="S831" s="7"/>
    </row>
    <row r="832" spans="1:19" s="2" customFormat="1">
      <c r="A832" s="14">
        <v>317000</v>
      </c>
      <c r="B832" s="14">
        <v>700</v>
      </c>
      <c r="C832" s="15" t="s">
        <v>881</v>
      </c>
      <c r="D832" s="30">
        <v>302084.61302746797</v>
      </c>
      <c r="E832" s="30">
        <v>265537.67523174098</v>
      </c>
      <c r="F832" s="30">
        <v>321436.51495519897</v>
      </c>
      <c r="G832" s="30">
        <v>271566.86</v>
      </c>
      <c r="H832" s="30">
        <v>361491.47</v>
      </c>
      <c r="I832" s="30">
        <v>263522.96000000002</v>
      </c>
      <c r="J832" s="30">
        <v>303784.58</v>
      </c>
      <c r="K832" s="30">
        <v>321872.59999999998</v>
      </c>
      <c r="L832" s="30">
        <v>255151.21</v>
      </c>
      <c r="M832" s="30">
        <v>278723.69</v>
      </c>
      <c r="N832" s="30">
        <v>286476.74</v>
      </c>
      <c r="O832" s="30">
        <v>282299.547667865</v>
      </c>
      <c r="P832" s="31">
        <f t="shared" si="12"/>
        <v>3513948.460882273</v>
      </c>
      <c r="R832" s="7"/>
      <c r="S832" s="7"/>
    </row>
    <row r="833" spans="1:19" s="2" customFormat="1">
      <c r="A833" s="14">
        <v>317005</v>
      </c>
      <c r="B833" s="14">
        <v>767</v>
      </c>
      <c r="C833" s="15" t="s">
        <v>433</v>
      </c>
      <c r="D833" s="30">
        <v>351609.17798036197</v>
      </c>
      <c r="E833" s="30">
        <v>306897.71822240099</v>
      </c>
      <c r="F833" s="30">
        <v>370974.74976173299</v>
      </c>
      <c r="G833" s="30">
        <v>312109.90000000002</v>
      </c>
      <c r="H833" s="30">
        <v>417673.1</v>
      </c>
      <c r="I833" s="30">
        <v>303531.53999999998</v>
      </c>
      <c r="J833" s="30">
        <v>357137.44</v>
      </c>
      <c r="K833" s="30">
        <v>377216.67</v>
      </c>
      <c r="L833" s="30">
        <v>301286.09999999998</v>
      </c>
      <c r="M833" s="30">
        <v>334617.84999999998</v>
      </c>
      <c r="N833" s="30">
        <v>345062.35</v>
      </c>
      <c r="O833" s="30">
        <v>340032.68734908599</v>
      </c>
      <c r="P833" s="31">
        <f t="shared" si="12"/>
        <v>4118149.2833135822</v>
      </c>
      <c r="R833" s="7"/>
      <c r="S833" s="7"/>
    </row>
    <row r="834" spans="1:19" s="2" customFormat="1">
      <c r="A834" s="14">
        <v>317010</v>
      </c>
      <c r="B834" s="14">
        <v>701</v>
      </c>
      <c r="C834" s="15" t="s">
        <v>434</v>
      </c>
      <c r="D834" s="30">
        <v>27232782.4923358</v>
      </c>
      <c r="E834" s="30">
        <v>23983950.683963701</v>
      </c>
      <c r="F834" s="30">
        <v>28859303.1317285</v>
      </c>
      <c r="G834" s="30">
        <v>24205271.68</v>
      </c>
      <c r="H834" s="30">
        <v>32419924.489999998</v>
      </c>
      <c r="I834" s="30">
        <v>23537181.68</v>
      </c>
      <c r="J834" s="30">
        <v>27002302.09</v>
      </c>
      <c r="K834" s="30">
        <v>27577345.420000002</v>
      </c>
      <c r="L834" s="30">
        <v>22615732.82</v>
      </c>
      <c r="M834" s="30">
        <v>24712710.550000001</v>
      </c>
      <c r="N834" s="30">
        <v>25404776.050000001</v>
      </c>
      <c r="O834" s="30">
        <v>25034833.790253501</v>
      </c>
      <c r="P834" s="31">
        <f t="shared" si="12"/>
        <v>312586114.87828153</v>
      </c>
      <c r="R834" s="7"/>
      <c r="S834" s="7"/>
    </row>
    <row r="835" spans="1:19" s="2" customFormat="1">
      <c r="A835" s="14">
        <v>317020</v>
      </c>
      <c r="B835" s="14">
        <v>702</v>
      </c>
      <c r="C835" s="15" t="s">
        <v>882</v>
      </c>
      <c r="D835" s="30">
        <v>49260879.834792703</v>
      </c>
      <c r="E835" s="30">
        <v>46703213.141976997</v>
      </c>
      <c r="F835" s="30">
        <v>56091225.753105097</v>
      </c>
      <c r="G835" s="30">
        <v>47095042.359999999</v>
      </c>
      <c r="H835" s="30">
        <v>63061293.740000002</v>
      </c>
      <c r="I835" s="30">
        <v>60002219.950000003</v>
      </c>
      <c r="J835" s="30">
        <v>60356378.119999997</v>
      </c>
      <c r="K835" s="30">
        <v>61506304.340000004</v>
      </c>
      <c r="L835" s="30">
        <v>50550112.359999999</v>
      </c>
      <c r="M835" s="30">
        <v>55232136.189999998</v>
      </c>
      <c r="N835" s="30">
        <v>54833412.210000001</v>
      </c>
      <c r="O835" s="30">
        <v>55953153.999414302</v>
      </c>
      <c r="P835" s="31">
        <f t="shared" si="12"/>
        <v>660645371.99928916</v>
      </c>
      <c r="R835" s="7"/>
      <c r="S835" s="7"/>
    </row>
    <row r="836" spans="1:19" s="2" customFormat="1">
      <c r="A836" s="14">
        <v>317030</v>
      </c>
      <c r="B836" s="14">
        <v>703</v>
      </c>
      <c r="C836" s="15" t="s">
        <v>435</v>
      </c>
      <c r="D836" s="30">
        <v>348098.41549381497</v>
      </c>
      <c r="E836" s="30">
        <v>302706.12318891601</v>
      </c>
      <c r="F836" s="30">
        <v>351475.93856698403</v>
      </c>
      <c r="G836" s="30">
        <v>296822.15999999997</v>
      </c>
      <c r="H836" s="30">
        <v>385249.19</v>
      </c>
      <c r="I836" s="30">
        <v>279074.12</v>
      </c>
      <c r="J836" s="30">
        <v>314068.09000000003</v>
      </c>
      <c r="K836" s="30">
        <v>330976.76</v>
      </c>
      <c r="L836" s="30">
        <v>262833.28999999998</v>
      </c>
      <c r="M836" s="30">
        <v>286248.99</v>
      </c>
      <c r="N836" s="30">
        <v>293498.71000000002</v>
      </c>
      <c r="O836" s="30">
        <v>288790.76992364199</v>
      </c>
      <c r="P836" s="31">
        <f t="shared" si="12"/>
        <v>3739842.5571733569</v>
      </c>
      <c r="R836" s="7"/>
      <c r="S836" s="7"/>
    </row>
    <row r="837" spans="1:19" s="2" customFormat="1">
      <c r="A837" s="14">
        <v>317040</v>
      </c>
      <c r="B837" s="14">
        <v>704</v>
      </c>
      <c r="C837" s="15" t="s">
        <v>883</v>
      </c>
      <c r="D837" s="30">
        <v>7011652.9724672697</v>
      </c>
      <c r="E837" s="30">
        <v>6198662.1399042597</v>
      </c>
      <c r="F837" s="30">
        <v>7449812.8395127701</v>
      </c>
      <c r="G837" s="30">
        <v>6261218.9000000004</v>
      </c>
      <c r="H837" s="30">
        <v>8407001.2300000004</v>
      </c>
      <c r="I837" s="30">
        <v>6050107.1900000004</v>
      </c>
      <c r="J837" s="30">
        <v>7001713.7599999998</v>
      </c>
      <c r="K837" s="30">
        <v>7176275.2800000003</v>
      </c>
      <c r="L837" s="30">
        <v>5865543.6799999997</v>
      </c>
      <c r="M837" s="30">
        <v>6407996.5</v>
      </c>
      <c r="N837" s="30">
        <v>6588715.8899999997</v>
      </c>
      <c r="O837" s="30">
        <v>6492809.9902569102</v>
      </c>
      <c r="P837" s="31">
        <f t="shared" si="12"/>
        <v>80911510.372141197</v>
      </c>
      <c r="R837" s="7"/>
      <c r="S837" s="7"/>
    </row>
    <row r="838" spans="1:19" s="2" customFormat="1">
      <c r="A838" s="14">
        <v>317043</v>
      </c>
      <c r="B838" s="14">
        <v>856</v>
      </c>
      <c r="C838" s="15" t="s">
        <v>884</v>
      </c>
      <c r="D838" s="30">
        <v>514049.31424943998</v>
      </c>
      <c r="E838" s="30">
        <v>453275.97984066303</v>
      </c>
      <c r="F838" s="30">
        <v>549381.04826362606</v>
      </c>
      <c r="G838" s="30">
        <v>466313.13</v>
      </c>
      <c r="H838" s="30">
        <v>621918.51</v>
      </c>
      <c r="I838" s="30">
        <v>450934.39</v>
      </c>
      <c r="J838" s="30">
        <v>514947.55</v>
      </c>
      <c r="K838" s="30">
        <v>529959.71</v>
      </c>
      <c r="L838" s="30">
        <v>431192.49</v>
      </c>
      <c r="M838" s="30">
        <v>462529.66</v>
      </c>
      <c r="N838" s="30">
        <v>473720.24</v>
      </c>
      <c r="O838" s="30">
        <v>466820.57993040001</v>
      </c>
      <c r="P838" s="31">
        <f t="shared" si="12"/>
        <v>5935042.6022841297</v>
      </c>
      <c r="R838" s="7"/>
      <c r="S838" s="7"/>
    </row>
    <row r="839" spans="1:19" s="2" customFormat="1">
      <c r="A839" s="14">
        <v>317047</v>
      </c>
      <c r="B839" s="14">
        <v>857</v>
      </c>
      <c r="C839" s="15" t="s">
        <v>497</v>
      </c>
      <c r="D839" s="30">
        <v>253457.1587496</v>
      </c>
      <c r="E839" s="30">
        <v>249789.76974883999</v>
      </c>
      <c r="F839" s="30">
        <v>301912.329913972</v>
      </c>
      <c r="G839" s="30">
        <v>253971.58</v>
      </c>
      <c r="H839" s="30">
        <v>339393.05</v>
      </c>
      <c r="I839" s="30">
        <v>246749.46</v>
      </c>
      <c r="J839" s="30">
        <v>281128.3</v>
      </c>
      <c r="K839" s="30">
        <v>293398.95</v>
      </c>
      <c r="L839" s="30">
        <v>235385.66</v>
      </c>
      <c r="M839" s="30">
        <v>257148.06</v>
      </c>
      <c r="N839" s="30">
        <v>264328.43</v>
      </c>
      <c r="O839" s="30">
        <v>260476.550600991</v>
      </c>
      <c r="P839" s="31">
        <f t="shared" si="12"/>
        <v>3237139.2990134037</v>
      </c>
      <c r="R839" s="7"/>
      <c r="S839" s="7"/>
    </row>
    <row r="840" spans="1:19" s="2" customFormat="1">
      <c r="A840" s="14">
        <v>317050</v>
      </c>
      <c r="B840" s="14">
        <v>705</v>
      </c>
      <c r="C840" s="15" t="s">
        <v>885</v>
      </c>
      <c r="D840" s="30">
        <v>775277.199701456</v>
      </c>
      <c r="E840" s="30">
        <v>701454.32092230802</v>
      </c>
      <c r="F840" s="30">
        <v>847160.27042203303</v>
      </c>
      <c r="G840" s="30">
        <v>711282.51</v>
      </c>
      <c r="H840" s="30">
        <v>957345.87</v>
      </c>
      <c r="I840" s="30">
        <v>714066.41</v>
      </c>
      <c r="J840" s="30">
        <v>820130.43</v>
      </c>
      <c r="K840" s="30">
        <v>853506.62</v>
      </c>
      <c r="L840" s="30">
        <v>687092.95</v>
      </c>
      <c r="M840" s="30">
        <v>750625.01</v>
      </c>
      <c r="N840" s="30">
        <v>771595.8</v>
      </c>
      <c r="O840" s="30">
        <v>760356.05268103199</v>
      </c>
      <c r="P840" s="31">
        <f t="shared" si="12"/>
        <v>9349893.4437268302</v>
      </c>
      <c r="R840" s="7"/>
      <c r="S840" s="7"/>
    </row>
    <row r="841" spans="1:19" s="2" customFormat="1">
      <c r="A841" s="14">
        <v>317052</v>
      </c>
      <c r="B841" s="14">
        <v>768</v>
      </c>
      <c r="C841" s="15" t="s">
        <v>436</v>
      </c>
      <c r="D841" s="30">
        <v>457117.32263595198</v>
      </c>
      <c r="E841" s="30">
        <v>404226.44017108699</v>
      </c>
      <c r="F841" s="30">
        <v>488793.70845496497</v>
      </c>
      <c r="G841" s="30">
        <v>414025.17</v>
      </c>
      <c r="H841" s="30">
        <v>548655.82999999996</v>
      </c>
      <c r="I841" s="30">
        <v>399132.81</v>
      </c>
      <c r="J841" s="30">
        <v>456093.99</v>
      </c>
      <c r="K841" s="30">
        <v>481036.43</v>
      </c>
      <c r="L841" s="30">
        <v>382265.53</v>
      </c>
      <c r="M841" s="30">
        <v>417496.15</v>
      </c>
      <c r="N841" s="30">
        <v>429058.53</v>
      </c>
      <c r="O841" s="30">
        <v>422763.96940122801</v>
      </c>
      <c r="P841" s="31">
        <f t="shared" si="12"/>
        <v>5300665.8806632329</v>
      </c>
      <c r="R841" s="7"/>
      <c r="S841" s="7"/>
    </row>
    <row r="842" spans="1:19" s="2" customFormat="1">
      <c r="A842" s="14">
        <v>317057</v>
      </c>
      <c r="B842" s="14">
        <v>858</v>
      </c>
      <c r="C842" s="15" t="s">
        <v>437</v>
      </c>
      <c r="D842" s="30">
        <v>225398.91558096901</v>
      </c>
      <c r="E842" s="30">
        <v>196599.75211482</v>
      </c>
      <c r="F842" s="30">
        <v>237504.827880636</v>
      </c>
      <c r="G842" s="30">
        <v>199449.84</v>
      </c>
      <c r="H842" s="30">
        <v>266321.69</v>
      </c>
      <c r="I842" s="30">
        <v>194026.7</v>
      </c>
      <c r="J842" s="30">
        <v>220806.14</v>
      </c>
      <c r="K842" s="30">
        <v>232405.68</v>
      </c>
      <c r="L842" s="30">
        <v>184885.09</v>
      </c>
      <c r="M842" s="30">
        <v>201971.78</v>
      </c>
      <c r="N842" s="30">
        <v>207599.91</v>
      </c>
      <c r="O842" s="30">
        <v>204574.05270983899</v>
      </c>
      <c r="P842" s="31">
        <f t="shared" si="12"/>
        <v>2571544.3782862639</v>
      </c>
      <c r="R842" s="7"/>
      <c r="S842" s="7"/>
    </row>
    <row r="843" spans="1:19" s="2" customFormat="1">
      <c r="A843" s="14">
        <v>317060</v>
      </c>
      <c r="B843" s="14">
        <v>706</v>
      </c>
      <c r="C843" s="15" t="s">
        <v>438</v>
      </c>
      <c r="D843" s="30">
        <v>261913.04748294401</v>
      </c>
      <c r="E843" s="30">
        <v>236741.43344119901</v>
      </c>
      <c r="F843" s="30">
        <v>285668.294082115</v>
      </c>
      <c r="G843" s="30">
        <v>240667.14</v>
      </c>
      <c r="H843" s="30">
        <v>321426.67</v>
      </c>
      <c r="I843" s="30">
        <v>235193.38</v>
      </c>
      <c r="J843" s="30">
        <v>284825.89</v>
      </c>
      <c r="K843" s="30">
        <v>304171.75</v>
      </c>
      <c r="L843" s="30">
        <v>241909.14</v>
      </c>
      <c r="M843" s="30">
        <v>264113.86</v>
      </c>
      <c r="N843" s="30">
        <v>271436.94</v>
      </c>
      <c r="O843" s="30">
        <v>267507.95611508499</v>
      </c>
      <c r="P843" s="31">
        <f t="shared" si="12"/>
        <v>3215575.5011213431</v>
      </c>
      <c r="R843" s="7"/>
      <c r="S843" s="7"/>
    </row>
    <row r="844" spans="1:19" s="2" customFormat="1">
      <c r="A844" s="14">
        <v>317065</v>
      </c>
      <c r="B844" s="14">
        <v>859</v>
      </c>
      <c r="C844" s="15" t="s">
        <v>886</v>
      </c>
      <c r="D844" s="30">
        <v>259456.75642466001</v>
      </c>
      <c r="E844" s="30">
        <v>229873.69724119801</v>
      </c>
      <c r="F844" s="30">
        <v>277583.16552865098</v>
      </c>
      <c r="G844" s="30">
        <v>233942.32</v>
      </c>
      <c r="H844" s="30">
        <v>312919.09999999998</v>
      </c>
      <c r="I844" s="30">
        <v>228021.98</v>
      </c>
      <c r="J844" s="30">
        <v>260006.63</v>
      </c>
      <c r="K844" s="30">
        <v>275802.34999999998</v>
      </c>
      <c r="L844" s="30">
        <v>217807.98</v>
      </c>
      <c r="M844" s="30">
        <v>243396.59</v>
      </c>
      <c r="N844" s="30">
        <v>251284.58</v>
      </c>
      <c r="O844" s="30">
        <v>247611.28559056399</v>
      </c>
      <c r="P844" s="31">
        <f t="shared" si="12"/>
        <v>3037706.4347850727</v>
      </c>
      <c r="R844" s="7"/>
      <c r="S844" s="7"/>
    </row>
    <row r="845" spans="1:19" s="2" customFormat="1">
      <c r="A845" s="14">
        <v>317070</v>
      </c>
      <c r="B845" s="14">
        <v>707</v>
      </c>
      <c r="C845" s="15" t="s">
        <v>439</v>
      </c>
      <c r="D845" s="30">
        <v>14064648.420529701</v>
      </c>
      <c r="E845" s="30">
        <v>12400003.6411734</v>
      </c>
      <c r="F845" s="30">
        <v>14449586.638172099</v>
      </c>
      <c r="G845" s="30">
        <v>12097227.630000001</v>
      </c>
      <c r="H845" s="30">
        <v>15954443.970000001</v>
      </c>
      <c r="I845" s="30">
        <v>11449732.050000001</v>
      </c>
      <c r="J845" s="30">
        <v>13046765.039999999</v>
      </c>
      <c r="K845" s="30">
        <v>13498669.369999999</v>
      </c>
      <c r="L845" s="30">
        <v>11012071.42</v>
      </c>
      <c r="M845" s="30">
        <v>12020841.98</v>
      </c>
      <c r="N845" s="30">
        <v>12341789.859999999</v>
      </c>
      <c r="O845" s="30">
        <v>12152034.067758201</v>
      </c>
      <c r="P845" s="31">
        <f t="shared" ref="P845:P864" si="13">SUM(D845:O845)</f>
        <v>154487814.08763343</v>
      </c>
      <c r="R845" s="7"/>
      <c r="S845" s="7"/>
    </row>
    <row r="846" spans="1:19" s="2" customFormat="1">
      <c r="A846" s="14">
        <v>317075</v>
      </c>
      <c r="B846" s="14">
        <v>860</v>
      </c>
      <c r="C846" s="15" t="s">
        <v>887</v>
      </c>
      <c r="D846" s="30">
        <v>414850.43500271498</v>
      </c>
      <c r="E846" s="30">
        <v>347068.92479906499</v>
      </c>
      <c r="F846" s="30">
        <v>431360.49563324201</v>
      </c>
      <c r="G846" s="30">
        <v>352192.21</v>
      </c>
      <c r="H846" s="30">
        <v>490350.23</v>
      </c>
      <c r="I846" s="30">
        <v>351220.95</v>
      </c>
      <c r="J846" s="30">
        <v>463537.25</v>
      </c>
      <c r="K846" s="30">
        <v>473356.31</v>
      </c>
      <c r="L846" s="30">
        <v>388429.98</v>
      </c>
      <c r="M846" s="30">
        <v>424342.82</v>
      </c>
      <c r="N846" s="30">
        <v>436191.84</v>
      </c>
      <c r="O846" s="30">
        <v>429837.83470178698</v>
      </c>
      <c r="P846" s="31">
        <f t="shared" si="13"/>
        <v>5002739.2801368088</v>
      </c>
      <c r="R846" s="7"/>
      <c r="S846" s="7"/>
    </row>
    <row r="847" spans="1:19" s="2" customFormat="1">
      <c r="A847" s="14">
        <v>317080</v>
      </c>
      <c r="B847" s="14">
        <v>708</v>
      </c>
      <c r="C847" s="15" t="s">
        <v>888</v>
      </c>
      <c r="D847" s="30">
        <v>1413448.3278781199</v>
      </c>
      <c r="E847" s="30">
        <v>1243171.27009121</v>
      </c>
      <c r="F847" s="30">
        <v>1498454.3179329101</v>
      </c>
      <c r="G847" s="30">
        <v>1260415.8400000001</v>
      </c>
      <c r="H847" s="30">
        <v>1683720.63</v>
      </c>
      <c r="I847" s="30">
        <v>1225302.25</v>
      </c>
      <c r="J847" s="30">
        <v>1406436.48</v>
      </c>
      <c r="K847" s="30">
        <v>1432592.54</v>
      </c>
      <c r="L847" s="30">
        <v>1178771.71</v>
      </c>
      <c r="M847" s="30">
        <v>1293235.48</v>
      </c>
      <c r="N847" s="30">
        <v>1330453.8400000001</v>
      </c>
      <c r="O847" s="30">
        <v>1311070.1390867401</v>
      </c>
      <c r="P847" s="31">
        <f t="shared" si="13"/>
        <v>16277072.824988982</v>
      </c>
      <c r="R847" s="7"/>
      <c r="S847" s="7"/>
    </row>
    <row r="848" spans="1:19" s="2" customFormat="1">
      <c r="A848" s="14">
        <v>317090</v>
      </c>
      <c r="B848" s="14">
        <v>709</v>
      </c>
      <c r="C848" s="15" t="s">
        <v>889</v>
      </c>
      <c r="D848" s="30">
        <v>421616.01193872001</v>
      </c>
      <c r="E848" s="30">
        <v>370936.62590133998</v>
      </c>
      <c r="F848" s="30">
        <v>447647.69849822001</v>
      </c>
      <c r="G848" s="30">
        <v>378706.84</v>
      </c>
      <c r="H848" s="30">
        <v>502928.37</v>
      </c>
      <c r="I848" s="30">
        <v>366819.32</v>
      </c>
      <c r="J848" s="30">
        <v>418886.81</v>
      </c>
      <c r="K848" s="30">
        <v>441843.7</v>
      </c>
      <c r="L848" s="30">
        <v>351123.6</v>
      </c>
      <c r="M848" s="30">
        <v>383246.14</v>
      </c>
      <c r="N848" s="30">
        <v>393771.53</v>
      </c>
      <c r="O848" s="30">
        <v>387981.20692814502</v>
      </c>
      <c r="P848" s="31">
        <f t="shared" si="13"/>
        <v>4865507.8532664254</v>
      </c>
      <c r="R848" s="7"/>
      <c r="S848" s="7"/>
    </row>
    <row r="849" spans="1:19" s="2" customFormat="1">
      <c r="A849" s="14">
        <v>317100</v>
      </c>
      <c r="B849" s="14">
        <v>710</v>
      </c>
      <c r="C849" s="15" t="s">
        <v>440</v>
      </c>
      <c r="D849" s="30">
        <v>1534536.1231496099</v>
      </c>
      <c r="E849" s="30">
        <v>1339741.9874382799</v>
      </c>
      <c r="F849" s="30">
        <v>1609548.57019942</v>
      </c>
      <c r="G849" s="30">
        <v>1352185.75</v>
      </c>
      <c r="H849" s="30">
        <v>1808932.97</v>
      </c>
      <c r="I849" s="30">
        <v>1303087.5</v>
      </c>
      <c r="J849" s="30">
        <v>1504791.19</v>
      </c>
      <c r="K849" s="30">
        <v>1535185.19</v>
      </c>
      <c r="L849" s="30">
        <v>1260122.8</v>
      </c>
      <c r="M849" s="30">
        <v>1368096.94</v>
      </c>
      <c r="N849" s="30">
        <v>1404567.89</v>
      </c>
      <c r="O849" s="30">
        <v>1384109.3640131401</v>
      </c>
      <c r="P849" s="31">
        <f t="shared" si="13"/>
        <v>17404906.27480045</v>
      </c>
      <c r="R849" s="7"/>
      <c r="S849" s="7"/>
    </row>
    <row r="850" spans="1:19" s="2" customFormat="1">
      <c r="A850" s="14">
        <v>317103</v>
      </c>
      <c r="B850" s="14">
        <v>861</v>
      </c>
      <c r="C850" s="15" t="s">
        <v>890</v>
      </c>
      <c r="D850" s="30">
        <v>467973.06636662601</v>
      </c>
      <c r="E850" s="30">
        <v>421561.85268537002</v>
      </c>
      <c r="F850" s="30">
        <v>505019.94986083102</v>
      </c>
      <c r="G850" s="30">
        <v>425530.65</v>
      </c>
      <c r="H850" s="30">
        <v>563891.1</v>
      </c>
      <c r="I850" s="30">
        <v>411540.65</v>
      </c>
      <c r="J850" s="30">
        <v>465452.66</v>
      </c>
      <c r="K850" s="30">
        <v>486037.78</v>
      </c>
      <c r="L850" s="30">
        <v>389148.36</v>
      </c>
      <c r="M850" s="30">
        <v>424899.6</v>
      </c>
      <c r="N850" s="30">
        <v>436568.74</v>
      </c>
      <c r="O850" s="30">
        <v>430098.92353440402</v>
      </c>
      <c r="P850" s="31">
        <f t="shared" si="13"/>
        <v>5427723.3324472308</v>
      </c>
      <c r="R850" s="7"/>
      <c r="S850" s="7"/>
    </row>
    <row r="851" spans="1:19" s="2" customFormat="1">
      <c r="A851" s="14">
        <v>317107</v>
      </c>
      <c r="B851" s="14">
        <v>862</v>
      </c>
      <c r="C851" s="15" t="s">
        <v>441</v>
      </c>
      <c r="D851" s="30">
        <v>306745.686312287</v>
      </c>
      <c r="E851" s="30">
        <v>264783.44868391601</v>
      </c>
      <c r="F851" s="30">
        <v>315019.64412105602</v>
      </c>
      <c r="G851" s="30">
        <v>264631.90999999997</v>
      </c>
      <c r="H851" s="30">
        <v>378164.14</v>
      </c>
      <c r="I851" s="30">
        <v>279223.53000000003</v>
      </c>
      <c r="J851" s="30">
        <v>314963.34999999998</v>
      </c>
      <c r="K851" s="30">
        <v>329806.37</v>
      </c>
      <c r="L851" s="30">
        <v>263316.49</v>
      </c>
      <c r="M851" s="30">
        <v>287370.2</v>
      </c>
      <c r="N851" s="30">
        <v>295143.32</v>
      </c>
      <c r="O851" s="30">
        <v>290700.73759316897</v>
      </c>
      <c r="P851" s="31">
        <f t="shared" si="13"/>
        <v>3589868.8267104281</v>
      </c>
      <c r="R851" s="7"/>
      <c r="S851" s="7"/>
    </row>
    <row r="852" spans="1:19" s="2" customFormat="1">
      <c r="A852" s="14">
        <v>317110</v>
      </c>
      <c r="B852" s="14">
        <v>711</v>
      </c>
      <c r="C852" s="15" t="s">
        <v>891</v>
      </c>
      <c r="D852" s="30">
        <v>597381.06593075499</v>
      </c>
      <c r="E852" s="30">
        <v>532371.05395316205</v>
      </c>
      <c r="F852" s="30">
        <v>636307.862875627</v>
      </c>
      <c r="G852" s="30">
        <v>535084.18999999994</v>
      </c>
      <c r="H852" s="30">
        <v>710128.02</v>
      </c>
      <c r="I852" s="30">
        <v>517369.41</v>
      </c>
      <c r="J852" s="30">
        <v>590895.01</v>
      </c>
      <c r="K852" s="30">
        <v>613185.28000000003</v>
      </c>
      <c r="L852" s="30">
        <v>495009.62</v>
      </c>
      <c r="M852" s="30">
        <v>531084.29</v>
      </c>
      <c r="N852" s="30">
        <v>543755.04</v>
      </c>
      <c r="O852" s="30">
        <v>535684.72734348499</v>
      </c>
      <c r="P852" s="31">
        <f t="shared" si="13"/>
        <v>6838255.5701030297</v>
      </c>
      <c r="R852" s="7"/>
      <c r="S852" s="7"/>
    </row>
    <row r="853" spans="1:19" s="2" customFormat="1">
      <c r="A853" s="14">
        <v>317115</v>
      </c>
      <c r="B853" s="14">
        <v>863</v>
      </c>
      <c r="C853" s="15" t="s">
        <v>442</v>
      </c>
      <c r="D853" s="30">
        <v>238201.748847173</v>
      </c>
      <c r="E853" s="30">
        <v>211676.450150472</v>
      </c>
      <c r="F853" s="30">
        <v>255545.77479233401</v>
      </c>
      <c r="G853" s="30">
        <v>215857.69</v>
      </c>
      <c r="H853" s="30">
        <v>287096.78000000003</v>
      </c>
      <c r="I853" s="30">
        <v>209136.57</v>
      </c>
      <c r="J853" s="30">
        <v>238286.19</v>
      </c>
      <c r="K853" s="30">
        <v>251395.95</v>
      </c>
      <c r="L853" s="30">
        <v>199599.46</v>
      </c>
      <c r="M853" s="30">
        <v>237533.03</v>
      </c>
      <c r="N853" s="30">
        <v>248116.09</v>
      </c>
      <c r="O853" s="30">
        <v>244484.707234075</v>
      </c>
      <c r="P853" s="31">
        <f t="shared" si="13"/>
        <v>2836930.4410240534</v>
      </c>
      <c r="R853" s="7"/>
      <c r="S853" s="7"/>
    </row>
    <row r="854" spans="1:19" s="2" customFormat="1">
      <c r="A854" s="14">
        <v>317120</v>
      </c>
      <c r="B854" s="14">
        <v>712</v>
      </c>
      <c r="C854" s="15" t="s">
        <v>443</v>
      </c>
      <c r="D854" s="30">
        <v>3811711.5463882298</v>
      </c>
      <c r="E854" s="30">
        <v>3386805.3815125502</v>
      </c>
      <c r="F854" s="30">
        <v>4092821.89178799</v>
      </c>
      <c r="G854" s="30">
        <v>3452582.8</v>
      </c>
      <c r="H854" s="30">
        <v>4611682.22</v>
      </c>
      <c r="I854" s="30">
        <v>3349860.08</v>
      </c>
      <c r="J854" s="30">
        <v>3834045.45</v>
      </c>
      <c r="K854" s="30">
        <v>3904215.47</v>
      </c>
      <c r="L854" s="30">
        <v>3210885.66</v>
      </c>
      <c r="M854" s="30">
        <v>3518696.36</v>
      </c>
      <c r="N854" s="30">
        <v>3619174.77</v>
      </c>
      <c r="O854" s="30">
        <v>3566446.5540225599</v>
      </c>
      <c r="P854" s="31">
        <f t="shared" si="13"/>
        <v>44358928.183711328</v>
      </c>
      <c r="R854" s="7"/>
      <c r="S854" s="7"/>
    </row>
    <row r="855" spans="1:19" s="2" customFormat="1">
      <c r="A855" s="14">
        <v>317130</v>
      </c>
      <c r="B855" s="14">
        <v>713</v>
      </c>
      <c r="C855" s="15" t="s">
        <v>892</v>
      </c>
      <c r="D855" s="30">
        <v>1996026.1136888601</v>
      </c>
      <c r="E855" s="30">
        <v>1756508.61339826</v>
      </c>
      <c r="F855" s="30">
        <v>2103546.8557146601</v>
      </c>
      <c r="G855" s="30">
        <v>1764711.92</v>
      </c>
      <c r="H855" s="30">
        <v>2358807.04</v>
      </c>
      <c r="I855" s="30">
        <v>1703786.72</v>
      </c>
      <c r="J855" s="30">
        <v>1949625.97</v>
      </c>
      <c r="K855" s="30">
        <v>2030462.86</v>
      </c>
      <c r="L855" s="30">
        <v>1644944.93</v>
      </c>
      <c r="M855" s="30">
        <v>1796981.19</v>
      </c>
      <c r="N855" s="30">
        <v>1847090.27</v>
      </c>
      <c r="O855" s="30">
        <v>1820172.2386757</v>
      </c>
      <c r="P855" s="31">
        <f t="shared" si="13"/>
        <v>22772664.721477479</v>
      </c>
      <c r="R855" s="7"/>
      <c r="S855" s="7"/>
    </row>
    <row r="856" spans="1:19" s="2" customFormat="1">
      <c r="A856" s="14">
        <v>317140</v>
      </c>
      <c r="B856" s="14">
        <v>714</v>
      </c>
      <c r="C856" s="15" t="s">
        <v>444</v>
      </c>
      <c r="D856" s="30">
        <v>211560.284981217</v>
      </c>
      <c r="E856" s="30">
        <v>181798.84737006301</v>
      </c>
      <c r="F856" s="30">
        <v>217829.56732748501</v>
      </c>
      <c r="G856" s="30">
        <v>242534.15</v>
      </c>
      <c r="H856" s="30">
        <v>330939.23</v>
      </c>
      <c r="I856" s="30">
        <v>240859.41</v>
      </c>
      <c r="J856" s="30">
        <v>272963.05</v>
      </c>
      <c r="K856" s="30">
        <v>288430.06</v>
      </c>
      <c r="L856" s="30">
        <v>228379.56</v>
      </c>
      <c r="M856" s="30">
        <v>240852.02</v>
      </c>
      <c r="N856" s="30">
        <v>245746.62</v>
      </c>
      <c r="O856" s="30">
        <v>242116.29420648201</v>
      </c>
      <c r="P856" s="31">
        <f t="shared" si="13"/>
        <v>2944009.0938852471</v>
      </c>
      <c r="R856" s="7"/>
      <c r="S856" s="7"/>
    </row>
    <row r="857" spans="1:19" s="2" customFormat="1">
      <c r="A857" s="14">
        <v>317150</v>
      </c>
      <c r="B857" s="14">
        <v>715</v>
      </c>
      <c r="C857" s="15" t="s">
        <v>445</v>
      </c>
      <c r="D857" s="30">
        <v>194460.78577337199</v>
      </c>
      <c r="E857" s="30">
        <v>172942.99920690301</v>
      </c>
      <c r="F857" s="30">
        <v>209252.384215636</v>
      </c>
      <c r="G857" s="30">
        <v>176646.61</v>
      </c>
      <c r="H857" s="30">
        <v>235188.36</v>
      </c>
      <c r="I857" s="30">
        <v>171513.9</v>
      </c>
      <c r="J857" s="30">
        <v>194939.38</v>
      </c>
      <c r="K857" s="30">
        <v>206122.1</v>
      </c>
      <c r="L857" s="30">
        <v>163193.84</v>
      </c>
      <c r="M857" s="30">
        <v>179829.64</v>
      </c>
      <c r="N857" s="30">
        <v>185162.18</v>
      </c>
      <c r="O857" s="30">
        <v>182461.95550134301</v>
      </c>
      <c r="P857" s="31">
        <f t="shared" si="13"/>
        <v>2271714.1346972538</v>
      </c>
      <c r="R857" s="7"/>
      <c r="S857" s="7"/>
    </row>
    <row r="858" spans="1:19" s="2" customFormat="1">
      <c r="A858" s="14">
        <v>317160</v>
      </c>
      <c r="B858" s="14">
        <v>716</v>
      </c>
      <c r="C858" s="15" t="s">
        <v>458</v>
      </c>
      <c r="D858" s="30">
        <v>332598.35677841702</v>
      </c>
      <c r="E858" s="30">
        <v>292663.18531991099</v>
      </c>
      <c r="F858" s="30">
        <v>354280.99097904499</v>
      </c>
      <c r="G858" s="30">
        <v>300576.82</v>
      </c>
      <c r="H858" s="30">
        <v>399223.12</v>
      </c>
      <c r="I858" s="30">
        <v>291157.99</v>
      </c>
      <c r="J858" s="30">
        <v>333099.19</v>
      </c>
      <c r="K858" s="30">
        <v>351568.1</v>
      </c>
      <c r="L858" s="30">
        <v>279289.11</v>
      </c>
      <c r="M858" s="30">
        <v>305074.58</v>
      </c>
      <c r="N858" s="30">
        <v>313543.14</v>
      </c>
      <c r="O858" s="30">
        <v>308957.11574880499</v>
      </c>
      <c r="P858" s="31">
        <f t="shared" si="13"/>
        <v>3862031.6988261784</v>
      </c>
      <c r="R858" s="7"/>
      <c r="S858" s="7"/>
    </row>
    <row r="859" spans="1:19" s="2" customFormat="1">
      <c r="A859" s="14">
        <v>317170</v>
      </c>
      <c r="B859" s="14">
        <v>717</v>
      </c>
      <c r="C859" s="15" t="s">
        <v>893</v>
      </c>
      <c r="D859" s="30">
        <v>326758.04329948901</v>
      </c>
      <c r="E859" s="30">
        <v>287392.08935659699</v>
      </c>
      <c r="F859" s="30">
        <v>346791.85468683299</v>
      </c>
      <c r="G859" s="30">
        <v>291772.96999999997</v>
      </c>
      <c r="H859" s="30">
        <v>389737.17</v>
      </c>
      <c r="I859" s="30">
        <v>283250.08</v>
      </c>
      <c r="J859" s="30">
        <v>322641.8</v>
      </c>
      <c r="K859" s="30">
        <v>339120.72</v>
      </c>
      <c r="L859" s="30">
        <v>270144.78000000003</v>
      </c>
      <c r="M859" s="30">
        <v>300572.31</v>
      </c>
      <c r="N859" s="30">
        <v>310052.33</v>
      </c>
      <c r="O859" s="30">
        <v>305519.10336436098</v>
      </c>
      <c r="P859" s="31">
        <f t="shared" si="13"/>
        <v>3773753.2507072799</v>
      </c>
      <c r="R859" s="7"/>
      <c r="S859" s="7"/>
    </row>
    <row r="860" spans="1:19" s="2" customFormat="1">
      <c r="A860" s="14">
        <v>317180</v>
      </c>
      <c r="B860" s="14">
        <v>718</v>
      </c>
      <c r="C860" s="15" t="s">
        <v>894</v>
      </c>
      <c r="D860" s="30">
        <v>413348.01160237502</v>
      </c>
      <c r="E860" s="30">
        <v>359567.16175006202</v>
      </c>
      <c r="F860" s="30">
        <v>429163.37810625799</v>
      </c>
      <c r="G860" s="30">
        <v>361485.75</v>
      </c>
      <c r="H860" s="30">
        <v>478832.11</v>
      </c>
      <c r="I860" s="30">
        <v>347988.03</v>
      </c>
      <c r="J860" s="30">
        <v>390417.53</v>
      </c>
      <c r="K860" s="30">
        <v>406681.01</v>
      </c>
      <c r="L860" s="30">
        <v>325939.31</v>
      </c>
      <c r="M860" s="30">
        <v>355635.88</v>
      </c>
      <c r="N860" s="30">
        <v>365249.45</v>
      </c>
      <c r="O860" s="30">
        <v>359764.06188423099</v>
      </c>
      <c r="P860" s="31">
        <f t="shared" si="13"/>
        <v>4594071.6833429253</v>
      </c>
      <c r="R860" s="7"/>
      <c r="S860" s="7"/>
    </row>
    <row r="861" spans="1:19" s="2" customFormat="1">
      <c r="A861" s="14">
        <v>317190</v>
      </c>
      <c r="B861" s="14">
        <v>719</v>
      </c>
      <c r="C861" s="15" t="s">
        <v>895</v>
      </c>
      <c r="D861" s="30">
        <v>210624.794096675</v>
      </c>
      <c r="E861" s="30">
        <v>184914.98520221401</v>
      </c>
      <c r="F861" s="30">
        <v>224478.019206973</v>
      </c>
      <c r="G861" s="30">
        <v>190976.26</v>
      </c>
      <c r="H861" s="30">
        <v>252250.56</v>
      </c>
      <c r="I861" s="30">
        <v>183860.67</v>
      </c>
      <c r="J861" s="30">
        <v>208376.78</v>
      </c>
      <c r="K861" s="30">
        <v>219949.34</v>
      </c>
      <c r="L861" s="30">
        <v>174337.49</v>
      </c>
      <c r="M861" s="30">
        <v>190443.79</v>
      </c>
      <c r="N861" s="30">
        <v>195743.91</v>
      </c>
      <c r="O861" s="30">
        <v>192886.95677535099</v>
      </c>
      <c r="P861" s="31">
        <f t="shared" si="13"/>
        <v>2428843.555281213</v>
      </c>
      <c r="R861" s="7"/>
      <c r="S861" s="7"/>
    </row>
    <row r="862" spans="1:19" s="2" customFormat="1">
      <c r="A862" s="14">
        <v>317200</v>
      </c>
      <c r="B862" s="14">
        <v>720</v>
      </c>
      <c r="C862" s="15" t="s">
        <v>520</v>
      </c>
      <c r="D862" s="30">
        <v>1709761.6343459501</v>
      </c>
      <c r="E862" s="30">
        <v>1446731.4619952801</v>
      </c>
      <c r="F862" s="30">
        <v>1934015.9126525701</v>
      </c>
      <c r="G862" s="30">
        <v>1853457.34</v>
      </c>
      <c r="H862" s="30">
        <v>2377509.91</v>
      </c>
      <c r="I862" s="30">
        <v>1692195.78</v>
      </c>
      <c r="J862" s="30">
        <v>1868918.91</v>
      </c>
      <c r="K862" s="30">
        <v>1888912.22</v>
      </c>
      <c r="L862" s="30">
        <v>1558843.23</v>
      </c>
      <c r="M862" s="30">
        <v>1702224.99</v>
      </c>
      <c r="N862" s="30">
        <v>1748212.96</v>
      </c>
      <c r="O862" s="30">
        <v>1721872.2417659599</v>
      </c>
      <c r="P862" s="31">
        <f t="shared" si="13"/>
        <v>21502656.590759762</v>
      </c>
      <c r="R862" s="7"/>
      <c r="S862" s="7"/>
    </row>
    <row r="863" spans="1:19" s="2" customFormat="1">
      <c r="A863" s="14">
        <v>317210</v>
      </c>
      <c r="B863" s="14">
        <v>721</v>
      </c>
      <c r="C863" s="15" t="s">
        <v>446</v>
      </c>
      <c r="D863" s="30">
        <v>322725.25140497001</v>
      </c>
      <c r="E863" s="30">
        <v>273933.13627495</v>
      </c>
      <c r="F863" s="30">
        <v>403643.94283637602</v>
      </c>
      <c r="G863" s="30">
        <v>406172.64</v>
      </c>
      <c r="H863" s="30">
        <v>525328.98</v>
      </c>
      <c r="I863" s="30">
        <v>359488.23</v>
      </c>
      <c r="J863" s="30">
        <v>400096.95</v>
      </c>
      <c r="K863" s="30">
        <v>457841.38</v>
      </c>
      <c r="L863" s="30">
        <v>367650.43</v>
      </c>
      <c r="M863" s="30">
        <v>392928.66</v>
      </c>
      <c r="N863" s="30">
        <v>401702</v>
      </c>
      <c r="O863" s="30">
        <v>395594.27309331001</v>
      </c>
      <c r="P863" s="31">
        <f t="shared" si="13"/>
        <v>4707105.8736096071</v>
      </c>
      <c r="R863" s="7"/>
      <c r="S863" s="7"/>
    </row>
    <row r="864" spans="1:19" s="2" customFormat="1">
      <c r="A864" s="14">
        <v>317220</v>
      </c>
      <c r="B864" s="14">
        <v>722</v>
      </c>
      <c r="C864" s="15" t="s">
        <v>447</v>
      </c>
      <c r="D864" s="30">
        <v>162419.827704828</v>
      </c>
      <c r="E864" s="30">
        <v>145955.29863786901</v>
      </c>
      <c r="F864" s="30">
        <v>176654.160157473</v>
      </c>
      <c r="G864" s="30">
        <v>149767.82999999999</v>
      </c>
      <c r="H864" s="30">
        <v>200095.19</v>
      </c>
      <c r="I864" s="30">
        <v>146096.28</v>
      </c>
      <c r="J864" s="30">
        <v>166942.62</v>
      </c>
      <c r="K864" s="30">
        <v>176804.32</v>
      </c>
      <c r="L864" s="30">
        <v>139939.5</v>
      </c>
      <c r="M864" s="30">
        <v>143470.53</v>
      </c>
      <c r="N864" s="30">
        <v>145549.70000000001</v>
      </c>
      <c r="O864" s="30">
        <v>143428.07300768001</v>
      </c>
      <c r="P864" s="31">
        <f t="shared" si="13"/>
        <v>1897123.3295078499</v>
      </c>
      <c r="R864" s="7"/>
      <c r="S864" s="7"/>
    </row>
    <row r="865" spans="1:19" s="2" customFormat="1" hidden="1">
      <c r="A865" s="3"/>
      <c r="B865" s="3"/>
      <c r="C865" s="3"/>
      <c r="D865" s="18"/>
      <c r="E865" s="16" t="e">
        <v>#N/A</v>
      </c>
      <c r="F865" s="16" t="e">
        <v>#N/A</v>
      </c>
      <c r="G865" s="16" t="e">
        <v>#N/A</v>
      </c>
      <c r="H865" s="16" t="e">
        <v>#N/A</v>
      </c>
      <c r="I865" s="16" t="e">
        <v>#N/A</v>
      </c>
      <c r="J865" s="16" t="e">
        <v>#N/A</v>
      </c>
      <c r="K865" s="16" t="e">
        <v>#N/A</v>
      </c>
      <c r="L865" s="16" t="e">
        <v>#N/A</v>
      </c>
      <c r="M865" s="16" t="e">
        <v>#N/A</v>
      </c>
      <c r="N865" s="16" t="e">
        <v>#N/A</v>
      </c>
      <c r="O865" s="16" t="e">
        <v>#N/A</v>
      </c>
      <c r="P865" s="17"/>
      <c r="R865" s="7"/>
      <c r="S865" s="7"/>
    </row>
    <row r="866" spans="1:19">
      <c r="A866" s="86" t="s">
        <v>1</v>
      </c>
      <c r="B866" s="87"/>
      <c r="C866" s="87"/>
      <c r="D866" s="88">
        <f>SUM(D12:D864)</f>
        <v>1216775889.8500009</v>
      </c>
      <c r="E866" s="88">
        <f>SUM(E12:E864)</f>
        <v>1070157376.2019985</v>
      </c>
      <c r="F866" s="88">
        <f t="shared" ref="F866:O866" si="14">SUM(F12:F864)</f>
        <v>1297445943.3079982</v>
      </c>
      <c r="G866" s="88">
        <f t="shared" si="14"/>
        <v>1102017087.2799997</v>
      </c>
      <c r="H866" s="88">
        <f t="shared" si="14"/>
        <v>1471992223.789999</v>
      </c>
      <c r="I866" s="88">
        <f t="shared" si="14"/>
        <v>1078198268.53</v>
      </c>
      <c r="J866" s="88">
        <f t="shared" si="14"/>
        <v>1226102705.2800014</v>
      </c>
      <c r="K866" s="88">
        <f t="shared" si="14"/>
        <v>1303904487.5799985</v>
      </c>
      <c r="L866" s="88">
        <f t="shared" si="14"/>
        <v>1026904468.8399994</v>
      </c>
      <c r="M866" s="88">
        <f t="shared" si="14"/>
        <v>1121885212.3299999</v>
      </c>
      <c r="N866" s="88">
        <f t="shared" si="14"/>
        <v>1153271131.8500004</v>
      </c>
      <c r="O866" s="88">
        <f t="shared" si="14"/>
        <v>1136479030.4180002</v>
      </c>
      <c r="P866" s="89">
        <f>SUM(D866:O866)</f>
        <v>14205133825.257996</v>
      </c>
    </row>
    <row r="867" spans="1:19">
      <c r="C867" s="4"/>
    </row>
    <row r="868" spans="1:19" ht="15.75">
      <c r="A868" s="12" t="s">
        <v>896</v>
      </c>
      <c r="B868" s="13" t="s">
        <v>917</v>
      </c>
    </row>
    <row r="869" spans="1:19" ht="15.75" customHeight="1">
      <c r="A869" s="12" t="s">
        <v>897</v>
      </c>
      <c r="B869" s="92" t="s">
        <v>900</v>
      </c>
      <c r="C869" s="92"/>
      <c r="D869" s="92"/>
      <c r="E869" s="92"/>
      <c r="F869" s="92"/>
      <c r="G869" s="92"/>
      <c r="H869" s="92"/>
      <c r="I869" s="92"/>
      <c r="J869" s="92"/>
      <c r="K869" s="92"/>
      <c r="L869" s="92"/>
      <c r="M869" s="92"/>
      <c r="N869" s="92"/>
      <c r="O869" s="92"/>
      <c r="P869" s="92"/>
    </row>
    <row r="870" spans="1:19" ht="15" customHeight="1">
      <c r="B870" s="92"/>
      <c r="C870" s="92"/>
      <c r="D870" s="92"/>
      <c r="E870" s="92"/>
      <c r="F870" s="92"/>
      <c r="G870" s="92"/>
      <c r="H870" s="92"/>
      <c r="I870" s="92"/>
      <c r="J870" s="92"/>
      <c r="K870" s="92"/>
      <c r="L870" s="92"/>
      <c r="M870" s="92"/>
      <c r="N870" s="92"/>
      <c r="O870" s="92"/>
      <c r="P870" s="92"/>
    </row>
    <row r="871" spans="1:19" ht="15.75" thickBot="1"/>
    <row r="872" spans="1:19">
      <c r="A872" s="85"/>
      <c r="B872" s="85"/>
      <c r="C872" s="85"/>
      <c r="D872" s="85"/>
      <c r="E872" s="85"/>
      <c r="F872" s="85"/>
      <c r="G872" s="85"/>
      <c r="H872" s="85"/>
      <c r="I872" s="85"/>
      <c r="J872" s="85"/>
      <c r="K872" s="85"/>
      <c r="L872" s="85"/>
      <c r="M872" s="85"/>
      <c r="N872" s="85"/>
      <c r="O872" s="85"/>
      <c r="P872" s="85"/>
    </row>
  </sheetData>
  <sortState ref="A12:N487">
    <sortCondition ref="A12:A487"/>
  </sortState>
  <mergeCells count="8">
    <mergeCell ref="A10:P10"/>
    <mergeCell ref="A8:P8"/>
    <mergeCell ref="B869:P870"/>
    <mergeCell ref="M3:M4"/>
    <mergeCell ref="L3:L4"/>
    <mergeCell ref="I3:I4"/>
    <mergeCell ref="J3:K4"/>
    <mergeCell ref="A9:P9"/>
  </mergeCells>
  <dataValidations count="2">
    <dataValidation type="list" allowBlank="1" showInputMessage="1" showErrorMessage="1" sqref="M3">
      <formula1>$R$12:$R$23</formula1>
    </dataValidation>
    <dataValidation type="list" allowBlank="1" showInputMessage="1" showErrorMessage="1" sqref="J3">
      <formula1>$R$26:$R$36</formula1>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0"/>
  <sheetViews>
    <sheetView zoomScaleNormal="100" zoomScaleSheetLayoutView="85" zoomScalePageLayoutView="85" workbookViewId="0">
      <selection activeCell="L35" sqref="L35"/>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6" ht="2.25" customHeight="1"/>
    <row r="2" spans="1:16">
      <c r="A2" s="22"/>
      <c r="B2" s="22"/>
      <c r="C2" s="22"/>
      <c r="D2" s="22"/>
      <c r="E2" s="22"/>
      <c r="F2" s="22"/>
      <c r="G2" s="22"/>
      <c r="H2" s="22"/>
      <c r="I2" s="22"/>
      <c r="J2" s="23"/>
      <c r="K2" s="23"/>
      <c r="L2" s="22"/>
      <c r="M2" s="23"/>
      <c r="N2" s="22"/>
      <c r="O2" s="22"/>
      <c r="P2" s="22"/>
    </row>
    <row r="3" spans="1:16" ht="15" customHeight="1">
      <c r="A3" s="22"/>
      <c r="B3" s="22"/>
      <c r="C3" s="22"/>
      <c r="D3" s="22"/>
      <c r="E3" s="22"/>
      <c r="F3" s="22"/>
      <c r="G3" s="22"/>
      <c r="H3" s="22"/>
      <c r="I3" s="96"/>
      <c r="J3" s="96"/>
      <c r="K3" s="96"/>
      <c r="L3" s="95"/>
      <c r="M3" s="23"/>
      <c r="N3" s="22"/>
      <c r="O3" s="22"/>
      <c r="P3" s="22"/>
    </row>
    <row r="4" spans="1:16" ht="15" customHeight="1">
      <c r="A4" s="22"/>
      <c r="B4" s="22"/>
      <c r="C4" s="22"/>
      <c r="D4" s="22"/>
      <c r="E4" s="22"/>
      <c r="F4" s="22"/>
      <c r="G4" s="22"/>
      <c r="H4" s="22"/>
      <c r="I4" s="96"/>
      <c r="J4" s="96"/>
      <c r="K4" s="96"/>
      <c r="L4" s="95"/>
      <c r="M4" s="23"/>
      <c r="N4" s="22"/>
      <c r="O4" s="22"/>
      <c r="P4" s="22"/>
    </row>
    <row r="5" spans="1:16" ht="15.75" thickBot="1">
      <c r="A5" s="35"/>
      <c r="B5" s="35"/>
      <c r="C5" s="35"/>
      <c r="D5" s="35"/>
      <c r="E5" s="35"/>
      <c r="F5" s="35"/>
      <c r="G5" s="35"/>
      <c r="H5" s="35"/>
      <c r="I5" s="35"/>
      <c r="J5" s="36"/>
      <c r="K5" s="36"/>
      <c r="L5" s="37"/>
      <c r="M5" s="36"/>
      <c r="N5" s="35"/>
      <c r="O5" s="35"/>
      <c r="P5" s="35"/>
    </row>
    <row r="6" spans="1:16" ht="15" customHeight="1">
      <c r="A6" s="38" t="str">
        <f>'icms-solidário'!P6</f>
        <v>Valor Líquido + Compensações</v>
      </c>
      <c r="B6" s="20"/>
      <c r="C6" s="20"/>
      <c r="D6" s="21"/>
      <c r="E6" s="21"/>
      <c r="F6" s="20"/>
      <c r="G6" s="20"/>
      <c r="H6" s="20"/>
      <c r="I6" s="20"/>
      <c r="J6" s="20"/>
      <c r="K6" s="20"/>
      <c r="L6" s="20"/>
      <c r="M6" s="20"/>
      <c r="N6" s="20"/>
      <c r="O6" s="20"/>
      <c r="P6" s="20"/>
    </row>
    <row r="7" spans="1:16" ht="15" hidden="1" customHeight="1"/>
    <row r="8" spans="1:16" ht="21">
      <c r="A8" s="111"/>
      <c r="B8" s="111"/>
      <c r="C8" s="111"/>
      <c r="D8" s="111"/>
      <c r="E8" s="111"/>
      <c r="F8" s="111"/>
      <c r="G8" s="111"/>
      <c r="H8" s="111"/>
      <c r="I8" s="111"/>
      <c r="J8" s="111"/>
      <c r="K8" s="111"/>
      <c r="L8" s="111"/>
      <c r="M8" s="111"/>
      <c r="N8" s="111"/>
      <c r="O8" s="111"/>
      <c r="P8" s="111"/>
    </row>
    <row r="9" spans="1:16" ht="18.75" customHeight="1">
      <c r="A9" s="112"/>
      <c r="B9" s="112"/>
      <c r="C9" s="112"/>
      <c r="D9" s="112"/>
      <c r="E9" s="112"/>
      <c r="F9" s="112"/>
      <c r="G9" s="112"/>
      <c r="H9" s="112"/>
      <c r="I9" s="112"/>
      <c r="J9" s="112"/>
      <c r="K9" s="112"/>
      <c r="L9" s="112"/>
      <c r="M9" s="112"/>
      <c r="N9" s="112"/>
      <c r="O9" s="112"/>
      <c r="P9" s="112"/>
    </row>
    <row r="10" spans="1:16" ht="18.75" customHeight="1">
      <c r="A10" s="90"/>
      <c r="B10" s="90"/>
      <c r="C10" s="90"/>
      <c r="D10" s="90"/>
      <c r="E10" s="90"/>
      <c r="F10" s="90"/>
      <c r="G10" s="90"/>
      <c r="H10" s="90"/>
      <c r="I10" s="90"/>
      <c r="J10" s="90"/>
      <c r="K10" s="90"/>
      <c r="L10" s="90"/>
      <c r="M10" s="90"/>
      <c r="N10" s="90"/>
      <c r="O10" s="90"/>
      <c r="P10" s="90"/>
    </row>
    <row r="11" spans="1:16" ht="18.75" customHeight="1" thickBot="1">
      <c r="A11" s="33"/>
      <c r="B11" s="33"/>
      <c r="C11" s="33"/>
      <c r="D11" s="33"/>
      <c r="E11" s="33"/>
      <c r="F11" s="33"/>
      <c r="G11" s="33"/>
      <c r="H11" s="33"/>
      <c r="I11" s="33"/>
      <c r="J11" s="33"/>
      <c r="K11" s="33"/>
      <c r="L11" s="33"/>
      <c r="M11" s="33"/>
      <c r="N11" s="33"/>
      <c r="O11" s="33"/>
      <c r="P11" s="33"/>
    </row>
    <row r="12" spans="1:16" ht="24.75" customHeight="1" thickBot="1">
      <c r="A12" s="33"/>
      <c r="B12" s="39"/>
      <c r="C12" s="40"/>
      <c r="D12" s="40"/>
      <c r="E12" s="40"/>
      <c r="F12" s="40"/>
      <c r="G12" s="41"/>
      <c r="H12" s="33"/>
      <c r="I12" s="113" t="str">
        <f>IF(C31&lt;&gt;"",C31&amp;"   |","")</f>
        <v/>
      </c>
      <c r="J12" s="114"/>
      <c r="K12" s="33"/>
      <c r="L12" s="33"/>
      <c r="M12" s="33"/>
      <c r="N12" s="33"/>
      <c r="O12" s="115" t="str">
        <f>IF(C31&lt;&gt;"","|  "&amp;A6,"")</f>
        <v/>
      </c>
      <c r="P12" s="115"/>
    </row>
    <row r="13" spans="1:16" ht="18.75" customHeight="1" thickBot="1">
      <c r="A13" s="33"/>
      <c r="B13" s="42"/>
      <c r="C13" s="43" t="s">
        <v>902</v>
      </c>
      <c r="D13" s="108"/>
      <c r="E13" s="109"/>
      <c r="F13" s="110"/>
      <c r="G13" s="44"/>
      <c r="H13" s="33"/>
      <c r="J13" s="33"/>
      <c r="K13" s="33"/>
      <c r="L13" s="33"/>
      <c r="M13" s="33"/>
      <c r="N13" s="33"/>
      <c r="O13" s="33"/>
      <c r="P13" s="33"/>
    </row>
    <row r="14" spans="1:16" ht="8.25" customHeight="1" thickBot="1">
      <c r="A14" s="33"/>
      <c r="B14" s="42"/>
      <c r="C14" s="43"/>
      <c r="D14" s="45"/>
      <c r="E14" s="45"/>
      <c r="F14" s="45"/>
      <c r="G14" s="44"/>
      <c r="H14" s="33"/>
      <c r="I14" s="33"/>
      <c r="J14" s="33"/>
      <c r="K14" s="33"/>
      <c r="L14" s="33"/>
      <c r="M14" s="33"/>
      <c r="N14" s="33"/>
      <c r="O14" s="33"/>
      <c r="P14" s="33"/>
    </row>
    <row r="15" spans="1:16" ht="18.75" customHeight="1" thickBot="1">
      <c r="A15" s="33"/>
      <c r="B15" s="42"/>
      <c r="C15" s="43" t="s">
        <v>903</v>
      </c>
      <c r="D15" s="108"/>
      <c r="E15" s="109"/>
      <c r="F15" s="110"/>
      <c r="G15" s="44"/>
      <c r="H15" s="33"/>
      <c r="I15" s="33"/>
      <c r="J15" s="33"/>
      <c r="K15" s="33"/>
      <c r="L15" s="33"/>
      <c r="M15" s="33"/>
      <c r="N15" s="33"/>
      <c r="O15" s="33"/>
      <c r="P15" s="33"/>
    </row>
    <row r="16" spans="1:16" ht="8.25" customHeight="1" thickBot="1">
      <c r="A16" s="33"/>
      <c r="B16" s="42"/>
      <c r="C16" s="43"/>
      <c r="D16" s="45"/>
      <c r="E16" s="45"/>
      <c r="F16" s="45"/>
      <c r="G16" s="44"/>
      <c r="H16" s="33"/>
      <c r="I16" s="33"/>
      <c r="J16" s="33"/>
      <c r="K16" s="33"/>
      <c r="L16" s="33"/>
      <c r="M16" s="33"/>
      <c r="N16" s="33"/>
      <c r="O16" s="33"/>
      <c r="P16" s="33"/>
    </row>
    <row r="17" spans="1:17" ht="18.75" customHeight="1" thickBot="1">
      <c r="A17" s="33"/>
      <c r="B17" s="42"/>
      <c r="C17" s="43" t="s">
        <v>904</v>
      </c>
      <c r="D17" s="108"/>
      <c r="E17" s="109"/>
      <c r="F17" s="110"/>
      <c r="G17" s="44"/>
      <c r="H17" s="33"/>
      <c r="I17" s="33"/>
      <c r="J17" s="33"/>
      <c r="K17" s="33"/>
      <c r="L17" s="33"/>
      <c r="M17" s="33"/>
      <c r="N17" s="33"/>
      <c r="O17" s="33"/>
      <c r="P17" s="33"/>
    </row>
    <row r="18" spans="1:17" ht="12" customHeight="1" thickBot="1">
      <c r="A18" s="33"/>
      <c r="B18" s="46"/>
      <c r="C18" s="47"/>
      <c r="D18" s="47"/>
      <c r="E18" s="47"/>
      <c r="F18" s="47"/>
      <c r="G18" s="48"/>
      <c r="H18" s="33"/>
      <c r="I18" s="33"/>
      <c r="J18" s="33"/>
      <c r="K18" s="33"/>
      <c r="L18" s="33"/>
      <c r="M18" s="33"/>
      <c r="N18" s="33"/>
      <c r="O18" s="33"/>
      <c r="P18" s="33"/>
    </row>
    <row r="19" spans="1:17" ht="18.75" customHeight="1">
      <c r="A19" s="33"/>
      <c r="B19" s="102" t="str">
        <f>IFERROR(IF(E54&lt;&gt;0,"Atenção! O dados informados acima são de municípios diferentes. Os resultados serão exibidos para o município de "&amp;C31&amp;" (Código SEF "&amp;B31&amp;" e Código IBGE "&amp;A31&amp;")",""),"")</f>
        <v/>
      </c>
      <c r="C19" s="102"/>
      <c r="D19" s="102"/>
      <c r="E19" s="102"/>
      <c r="F19" s="102"/>
      <c r="G19" s="102"/>
      <c r="H19" s="33"/>
      <c r="I19" s="33"/>
      <c r="J19" s="33"/>
      <c r="K19" s="33"/>
      <c r="L19" s="33"/>
      <c r="M19" s="33"/>
      <c r="N19" s="33"/>
      <c r="O19" s="33"/>
      <c r="P19" s="33"/>
    </row>
    <row r="20" spans="1:17" ht="18.75" customHeight="1">
      <c r="A20" s="33"/>
      <c r="B20" s="103"/>
      <c r="C20" s="103"/>
      <c r="D20" s="103"/>
      <c r="E20" s="103"/>
      <c r="F20" s="103"/>
      <c r="G20" s="103"/>
      <c r="H20" s="33"/>
      <c r="I20" s="33"/>
      <c r="J20" s="33"/>
      <c r="K20" s="33"/>
      <c r="L20" s="33"/>
      <c r="M20" s="33"/>
      <c r="N20" s="33"/>
      <c r="O20" s="33"/>
      <c r="P20" s="49"/>
    </row>
    <row r="21" spans="1:17" ht="18.75" customHeight="1">
      <c r="A21" s="33"/>
      <c r="B21" s="33"/>
      <c r="C21" s="33"/>
      <c r="D21" s="33"/>
      <c r="E21" s="33"/>
      <c r="F21" s="33"/>
      <c r="G21" s="33"/>
      <c r="H21" s="33"/>
      <c r="I21" s="33"/>
      <c r="J21" s="33"/>
      <c r="K21" s="33"/>
      <c r="L21" s="33"/>
      <c r="M21" s="33"/>
      <c r="N21" s="33"/>
      <c r="O21" s="33"/>
      <c r="P21" s="33"/>
    </row>
    <row r="22" spans="1:17" ht="23.25" customHeight="1" thickBot="1">
      <c r="A22" s="33"/>
      <c r="B22" s="104" t="str">
        <f>C31&amp;" ::: Síntese do município | ICMS "&amp;A6&amp;" :::"</f>
        <v xml:space="preserve"> ::: Síntese do município | ICMS Valor Líquido + Compensações :::</v>
      </c>
      <c r="C22" s="104"/>
      <c r="D22" s="104"/>
      <c r="E22" s="104"/>
      <c r="F22" s="104"/>
      <c r="G22" s="104"/>
      <c r="H22" s="33"/>
      <c r="I22" s="33"/>
      <c r="J22" s="33"/>
      <c r="K22" s="33"/>
      <c r="L22" s="33"/>
      <c r="M22" s="33"/>
      <c r="N22" s="33"/>
      <c r="O22" s="33"/>
      <c r="P22" s="33"/>
    </row>
    <row r="23" spans="1:17" ht="18.75" customHeight="1" thickTop="1" thickBot="1">
      <c r="A23" s="33"/>
      <c r="B23" s="33"/>
      <c r="C23" s="33"/>
      <c r="D23" s="33"/>
      <c r="E23" s="33"/>
      <c r="F23" s="33"/>
      <c r="G23" s="33"/>
      <c r="H23" s="33"/>
      <c r="I23" s="33"/>
      <c r="J23" s="33"/>
      <c r="K23" s="33"/>
      <c r="L23" s="33"/>
      <c r="M23" s="33"/>
      <c r="N23" s="33"/>
      <c r="O23" s="33"/>
      <c r="P23" s="33"/>
    </row>
    <row r="24" spans="1:17" ht="18.75" customHeight="1" thickBot="1">
      <c r="A24" s="33"/>
      <c r="B24" s="33"/>
      <c r="C24" s="43" t="s">
        <v>905</v>
      </c>
      <c r="D24" s="105">
        <f ca="1">IFERROR(P31,"")</f>
        <v>0</v>
      </c>
      <c r="E24" s="106"/>
      <c r="F24" s="107"/>
      <c r="G24" s="33"/>
      <c r="H24" s="33"/>
      <c r="I24" s="33"/>
      <c r="J24" s="33"/>
      <c r="K24" s="33"/>
      <c r="L24" s="33"/>
      <c r="M24" s="33"/>
      <c r="N24" s="33"/>
      <c r="O24" s="33"/>
      <c r="P24" s="33"/>
    </row>
    <row r="25" spans="1:17" ht="8.25" customHeight="1" thickBot="1">
      <c r="A25" s="33"/>
      <c r="B25" s="33"/>
      <c r="C25" s="43"/>
      <c r="D25" s="50"/>
      <c r="E25" s="50"/>
      <c r="F25" s="50"/>
      <c r="G25" s="33"/>
      <c r="H25" s="33"/>
      <c r="I25" s="33"/>
      <c r="J25" s="33"/>
      <c r="K25" s="33"/>
      <c r="L25" s="33"/>
      <c r="M25" s="33"/>
      <c r="N25" s="33"/>
      <c r="O25" s="33"/>
      <c r="P25" s="33"/>
    </row>
    <row r="26" spans="1:17" ht="18.75" customHeight="1" thickBot="1">
      <c r="A26" s="33"/>
      <c r="B26" s="33"/>
      <c r="C26" s="43" t="s">
        <v>906</v>
      </c>
      <c r="D26" s="105" t="str">
        <f ca="1">IFERROR(P31/Q31,"")</f>
        <v/>
      </c>
      <c r="E26" s="106"/>
      <c r="F26" s="107"/>
      <c r="G26" s="33"/>
      <c r="H26" s="33"/>
      <c r="I26" s="33"/>
      <c r="J26" s="33"/>
      <c r="K26" s="33"/>
      <c r="L26" s="33"/>
      <c r="M26" s="33"/>
      <c r="N26" s="33"/>
      <c r="O26" s="33"/>
      <c r="P26" s="33"/>
    </row>
    <row r="27" spans="1:17" ht="8.25" customHeight="1">
      <c r="A27" s="33"/>
      <c r="B27" s="33"/>
      <c r="C27" s="51"/>
      <c r="D27" s="45"/>
      <c r="E27" s="45"/>
      <c r="F27" s="45"/>
      <c r="G27" s="33"/>
      <c r="H27" s="33"/>
      <c r="I27" s="33"/>
      <c r="J27" s="33"/>
      <c r="K27" s="33"/>
      <c r="L27" s="33"/>
      <c r="M27" s="33"/>
      <c r="N27" s="33"/>
      <c r="O27" s="33"/>
      <c r="P27" s="33"/>
    </row>
    <row r="28" spans="1:17" ht="18.75" customHeight="1">
      <c r="A28" s="33"/>
      <c r="B28" s="33"/>
      <c r="C28" s="43" t="s">
        <v>907</v>
      </c>
      <c r="D28" s="33"/>
      <c r="E28" s="33"/>
      <c r="F28" s="33"/>
      <c r="G28" s="33"/>
      <c r="H28" s="33"/>
      <c r="I28" s="52" t="str">
        <f>IF(C31&lt;&gt;"","   NOTA: O repasse médio é a média aritmética apenas dos municípios habilitados, desconsiderando os municípios que não pontuam neste critério.","")</f>
        <v/>
      </c>
      <c r="J28" s="33"/>
      <c r="L28" s="33"/>
      <c r="M28" s="33"/>
      <c r="N28" s="33"/>
      <c r="O28" s="33"/>
      <c r="P28" s="33"/>
    </row>
    <row r="29" spans="1:17" ht="12.75" customHeight="1">
      <c r="A29" s="33"/>
      <c r="B29" s="33"/>
      <c r="C29" s="33"/>
      <c r="D29" s="33"/>
      <c r="E29" s="33"/>
      <c r="F29" s="33"/>
      <c r="G29" s="33"/>
      <c r="H29" s="33"/>
      <c r="I29" s="33"/>
      <c r="J29" s="33"/>
      <c r="K29" s="33"/>
      <c r="L29" s="33"/>
      <c r="M29" s="33"/>
      <c r="N29" s="33"/>
      <c r="O29" s="33"/>
      <c r="P29" s="33"/>
    </row>
    <row r="30" spans="1:17" ht="18.75" customHeight="1">
      <c r="A30" s="80" t="s">
        <v>14</v>
      </c>
      <c r="B30" s="80" t="s">
        <v>42</v>
      </c>
      <c r="C30" s="80" t="s">
        <v>908</v>
      </c>
      <c r="D30" s="81" t="s">
        <v>19</v>
      </c>
      <c r="E30" s="81" t="s">
        <v>29</v>
      </c>
      <c r="F30" s="81" t="s">
        <v>30</v>
      </c>
      <c r="G30" s="81" t="s">
        <v>31</v>
      </c>
      <c r="H30" s="81" t="s">
        <v>32</v>
      </c>
      <c r="I30" s="81" t="s">
        <v>33</v>
      </c>
      <c r="J30" s="81" t="s">
        <v>34</v>
      </c>
      <c r="K30" s="81" t="s">
        <v>35</v>
      </c>
      <c r="L30" s="81" t="s">
        <v>36</v>
      </c>
      <c r="M30" s="81" t="s">
        <v>37</v>
      </c>
      <c r="N30" s="81" t="s">
        <v>38</v>
      </c>
      <c r="O30" s="81" t="s">
        <v>39</v>
      </c>
      <c r="P30" s="81" t="s">
        <v>909</v>
      </c>
    </row>
    <row r="31" spans="1:17" ht="18.75" customHeight="1">
      <c r="A31" s="82" t="str">
        <f>IFERROR(VLOOKUP(C31,C58:D910,2,FALSE),"")</f>
        <v/>
      </c>
      <c r="B31" s="82" t="str">
        <f>IFERROR(VLOOKUP(A31,D58:E910,2,FALSE),"")</f>
        <v/>
      </c>
      <c r="C31" s="82" t="str">
        <f>IF(C53="","",C53)</f>
        <v/>
      </c>
      <c r="D31" s="83" t="str">
        <f ca="1">IFERROR(OFFSET('icms-solidário'!$C$11,MATCH($C$31,'icms-solidário'!$C$12:$C$864,0),MATCH('meu-munic'!D30,'icms-solidário'!$D$11:$O$11,0)),"")</f>
        <v/>
      </c>
      <c r="E31" s="83" t="str">
        <f ca="1">IFERROR(OFFSET('icms-solidário'!$C$11,MATCH($C$31,'icms-solidário'!$C$12:$C$864,0),MATCH('meu-munic'!E30,'icms-solidário'!$D$11:$O$11,0)),"")</f>
        <v/>
      </c>
      <c r="F31" s="83" t="str">
        <f ca="1">IFERROR(OFFSET('icms-solidário'!$C$11,MATCH($C$31,'icms-solidário'!$C$12:$C$864,0),MATCH('meu-munic'!F30,'icms-solidário'!$D$11:$O$11,0)),"")</f>
        <v/>
      </c>
      <c r="G31" s="83" t="str">
        <f ca="1">IFERROR(OFFSET('icms-solidário'!$C$11,MATCH($C$31,'icms-solidário'!$C$12:$C$864,0),MATCH('meu-munic'!G30,'icms-solidário'!$D$11:$O$11,0)),"")</f>
        <v/>
      </c>
      <c r="H31" s="83" t="str">
        <f ca="1">IFERROR(OFFSET('icms-solidário'!$C$11,MATCH($C$31,'icms-solidário'!$C$12:$C$864,0),MATCH('meu-munic'!H30,'icms-solidário'!$D$11:$O$11,0)),"")</f>
        <v/>
      </c>
      <c r="I31" s="83" t="str">
        <f ca="1">IFERROR(OFFSET('icms-solidário'!$C$11,MATCH($C$31,'icms-solidário'!$C$12:$C$864,0),MATCH('meu-munic'!I30,'icms-solidário'!$D$11:$O$11,0)),"")</f>
        <v/>
      </c>
      <c r="J31" s="83" t="str">
        <f ca="1">IFERROR(OFFSET('icms-solidário'!$C$11,MATCH($C$31,'icms-solidário'!$C$12:$C$864,0),MATCH('meu-munic'!J30,'icms-solidário'!$D$11:$O$11,0)),"")</f>
        <v/>
      </c>
      <c r="K31" s="83" t="str">
        <f ca="1">IFERROR(OFFSET('icms-solidário'!$C$11,MATCH($C$31,'icms-solidário'!$C$12:$C$864,0),MATCH('meu-munic'!K30,'icms-solidário'!$D$11:$O$11,0)),"")</f>
        <v/>
      </c>
      <c r="L31" s="83" t="str">
        <f ca="1">IFERROR(OFFSET('icms-solidário'!$C$11,MATCH($C$31,'icms-solidário'!$C$12:$C$864,0),MATCH('meu-munic'!L30,'icms-solidário'!$D$11:$O$11,0)),"")</f>
        <v/>
      </c>
      <c r="M31" s="83" t="str">
        <f ca="1">IFERROR(OFFSET('icms-solidário'!$C$11,MATCH($C$31,'icms-solidário'!$C$12:$C$864,0),MATCH('meu-munic'!M30,'icms-solidário'!$D$11:$O$11,0)),"")</f>
        <v/>
      </c>
      <c r="N31" s="83" t="str">
        <f ca="1">IFERROR(OFFSET('icms-solidário'!$C$11,MATCH($C$31,'icms-solidário'!$C$12:$C$864,0),MATCH('meu-munic'!N30,'icms-solidário'!$D$11:$O$11,0)),"")</f>
        <v/>
      </c>
      <c r="O31" s="83" t="str">
        <f ca="1">IFERROR(OFFSET('icms-solidário'!$C$11,MATCH($C$31,'icms-solidário'!$C$12:$C$864,0),MATCH('meu-munic'!O30,'icms-solidário'!$D$11:$O$11,0)),"")</f>
        <v/>
      </c>
      <c r="P31" s="84">
        <f ca="1">SUM(D31:O31)</f>
        <v>0</v>
      </c>
      <c r="Q31" s="53">
        <f ca="1">COUNTIF(D31:O31,"&gt;1")</f>
        <v>0</v>
      </c>
    </row>
    <row r="32" spans="1:17" s="53" customFormat="1" ht="18.75" customHeight="1">
      <c r="A32" s="54"/>
      <c r="B32" s="55"/>
      <c r="C32" s="56" t="str">
        <f>"Repasse médio "&amp;A6</f>
        <v>Repasse médio Valor Líquido + Compensações</v>
      </c>
      <c r="D32" s="57" t="str">
        <f ca="1">IF(D31&lt;&gt;"",'icms-solidário'!D866/D33,"")</f>
        <v/>
      </c>
      <c r="E32" s="57" t="str">
        <f ca="1">IF(E31&lt;&gt;"",'icms-solidário'!E866/E33,"")</f>
        <v/>
      </c>
      <c r="F32" s="57" t="str">
        <f ca="1">IF(F31&lt;&gt;"",'icms-solidário'!F866/F33,"")</f>
        <v/>
      </c>
      <c r="G32" s="57" t="str">
        <f ca="1">IF(G31&lt;&gt;"",'icms-solidário'!G866/G33,"")</f>
        <v/>
      </c>
      <c r="H32" s="57" t="str">
        <f ca="1">IF(H31&lt;&gt;"",'icms-solidário'!H866/H33,"")</f>
        <v/>
      </c>
      <c r="I32" s="57" t="str">
        <f ca="1">IF(I31&lt;&gt;"",'icms-solidário'!I866/I33,"")</f>
        <v/>
      </c>
      <c r="J32" s="57" t="str">
        <f ca="1">IF(J31&lt;&gt;"",'icms-solidário'!J866/J33,"")</f>
        <v/>
      </c>
      <c r="K32" s="57" t="str">
        <f ca="1">IF(K31&lt;&gt;"",'icms-solidário'!K866/K33,"")</f>
        <v/>
      </c>
      <c r="L32" s="57" t="str">
        <f ca="1">IF(L31&lt;&gt;"",'icms-solidário'!L866/L33,"")</f>
        <v/>
      </c>
      <c r="M32" s="57" t="str">
        <f ca="1">IF(M31&lt;&gt;"",'icms-solidário'!M866/M33,"")</f>
        <v/>
      </c>
      <c r="N32" s="57" t="str">
        <f ca="1">IF(N31&lt;&gt;"",'icms-solidário'!N866/N33,"")</f>
        <v/>
      </c>
      <c r="O32" s="57" t="str">
        <f ca="1">IF(O31&lt;&gt;"",'icms-solidário'!O866/O33,"")</f>
        <v/>
      </c>
      <c r="P32" s="58"/>
    </row>
    <row r="33" spans="1:16" s="53" customFormat="1" ht="18.75" customHeight="1">
      <c r="A33" s="54"/>
      <c r="B33" s="55"/>
      <c r="C33" s="56"/>
      <c r="D33" s="59">
        <f>COUNTIF('icms-solidário'!D12:D864,"&gt;0")</f>
        <v>853</v>
      </c>
      <c r="E33" s="59">
        <f>COUNTIF('icms-solidário'!E12:E864,"&gt;0")</f>
        <v>853</v>
      </c>
      <c r="F33" s="59">
        <f>COUNTIF('icms-solidário'!F12:F864,"&gt;0")</f>
        <v>853</v>
      </c>
      <c r="G33" s="59">
        <f>COUNTIF('icms-solidário'!G12:G864,"&gt;0")</f>
        <v>853</v>
      </c>
      <c r="H33" s="59">
        <f>COUNTIF('icms-solidário'!H12:H864,"&gt;0")</f>
        <v>853</v>
      </c>
      <c r="I33" s="59">
        <f>COUNTIF('icms-solidário'!I12:I864,"&gt;0")</f>
        <v>853</v>
      </c>
      <c r="J33" s="59">
        <f>COUNTIF('icms-solidário'!J12:J864,"&gt;0")</f>
        <v>853</v>
      </c>
      <c r="K33" s="59">
        <f>COUNTIF('icms-solidário'!K12:K864,"&gt;0")</f>
        <v>853</v>
      </c>
      <c r="L33" s="59">
        <f>COUNTIF('icms-solidário'!L12:L864,"&gt;0")</f>
        <v>853</v>
      </c>
      <c r="M33" s="59">
        <f>COUNTIF('icms-solidário'!M12:M864,"&gt;0")</f>
        <v>853</v>
      </c>
      <c r="N33" s="59">
        <f>COUNTIF('icms-solidário'!N12:N864,"&gt;0")</f>
        <v>853</v>
      </c>
      <c r="O33" s="59">
        <f>COUNTIF('icms-solidário'!O12:O864,"&gt;0")</f>
        <v>853</v>
      </c>
      <c r="P33" s="58"/>
    </row>
    <row r="34" spans="1:16" s="6" customFormat="1">
      <c r="A34" s="60"/>
      <c r="B34" s="61"/>
      <c r="C34" s="62"/>
      <c r="D34" s="63"/>
      <c r="E34" s="63"/>
      <c r="F34" s="63"/>
      <c r="G34" s="63"/>
      <c r="H34" s="63"/>
      <c r="I34" s="63"/>
      <c r="J34" s="63"/>
      <c r="K34" s="63"/>
      <c r="L34" s="63"/>
      <c r="M34" s="63"/>
      <c r="N34" s="63"/>
      <c r="O34" s="63"/>
      <c r="P34" s="64"/>
    </row>
    <row r="35" spans="1:16" ht="15.75" customHeight="1">
      <c r="A35" s="33"/>
      <c r="B35" s="55"/>
      <c r="C35" s="56"/>
      <c r="D35" s="59"/>
      <c r="E35" s="59"/>
      <c r="F35" s="59"/>
      <c r="G35" s="59"/>
      <c r="H35" s="59"/>
      <c r="I35" s="59"/>
      <c r="J35" s="59"/>
      <c r="K35" s="59"/>
      <c r="L35" s="59"/>
      <c r="M35" s="59"/>
      <c r="N35" s="59"/>
      <c r="O35" s="59"/>
      <c r="P35" s="58"/>
    </row>
    <row r="36" spans="1:16" ht="15" customHeight="1">
      <c r="A36" s="33"/>
      <c r="B36" s="55"/>
      <c r="C36" s="56"/>
      <c r="D36" s="59"/>
      <c r="E36" s="59"/>
      <c r="F36" s="59"/>
      <c r="G36" s="59"/>
      <c r="H36" s="59"/>
      <c r="I36" s="59"/>
      <c r="J36" s="59"/>
      <c r="K36" s="59"/>
      <c r="L36" s="59"/>
      <c r="M36" s="59"/>
      <c r="N36" s="59"/>
      <c r="O36" s="59"/>
      <c r="P36" s="58"/>
    </row>
    <row r="37" spans="1:16">
      <c r="A37" s="33"/>
      <c r="B37" s="55"/>
      <c r="C37" s="56"/>
      <c r="D37" s="59"/>
      <c r="E37" s="59"/>
      <c r="F37" s="59"/>
      <c r="G37" s="59"/>
      <c r="H37" s="59"/>
      <c r="I37" s="59"/>
      <c r="J37" s="59"/>
      <c r="K37" s="59"/>
      <c r="L37" s="59"/>
      <c r="M37" s="59"/>
      <c r="N37" s="59"/>
      <c r="O37" s="59"/>
      <c r="P37" s="58"/>
    </row>
    <row r="38" spans="1:16">
      <c r="A38" s="33"/>
      <c r="B38" s="55"/>
      <c r="C38" s="56"/>
      <c r="D38" s="59"/>
      <c r="E38" s="59"/>
      <c r="F38" s="59"/>
      <c r="G38" s="59"/>
      <c r="H38" s="59"/>
      <c r="I38" s="59"/>
      <c r="J38" s="59"/>
      <c r="K38" s="59"/>
      <c r="L38" s="59"/>
      <c r="M38" s="59"/>
      <c r="N38" s="59"/>
      <c r="O38" s="59"/>
      <c r="P38" s="58"/>
    </row>
    <row r="39" spans="1:16">
      <c r="A39" s="33"/>
      <c r="B39" s="55"/>
      <c r="C39" s="56"/>
      <c r="D39" s="59"/>
      <c r="E39" s="59"/>
      <c r="F39" s="59"/>
      <c r="G39" s="59"/>
      <c r="H39" s="59"/>
      <c r="I39" s="59"/>
      <c r="J39" s="59"/>
      <c r="K39" s="59"/>
      <c r="L39" s="59"/>
      <c r="M39" s="59"/>
      <c r="N39" s="59"/>
      <c r="O39" s="59"/>
      <c r="P39" s="58"/>
    </row>
    <row r="40" spans="1:16">
      <c r="A40" s="33"/>
      <c r="B40" s="55"/>
      <c r="C40" s="56"/>
      <c r="D40" s="59"/>
      <c r="E40" s="59"/>
      <c r="F40" s="59"/>
      <c r="G40" s="59"/>
      <c r="H40" s="59"/>
      <c r="I40" s="59"/>
      <c r="J40" s="59"/>
      <c r="K40" s="59"/>
      <c r="L40" s="59"/>
      <c r="M40" s="59"/>
      <c r="N40" s="59"/>
      <c r="O40" s="59"/>
      <c r="P40" s="58"/>
    </row>
    <row r="41" spans="1:16">
      <c r="A41" s="33"/>
      <c r="B41" s="55"/>
      <c r="C41" s="56"/>
      <c r="D41" s="59"/>
      <c r="E41" s="59"/>
      <c r="F41" s="59"/>
      <c r="G41" s="59"/>
      <c r="H41" s="59"/>
      <c r="I41" s="59"/>
      <c r="J41" s="59"/>
      <c r="K41" s="59"/>
      <c r="L41" s="59"/>
      <c r="M41" s="59"/>
      <c r="N41" s="59"/>
      <c r="O41" s="59"/>
      <c r="P41" s="58"/>
    </row>
    <row r="42" spans="1:16">
      <c r="A42" s="33"/>
      <c r="B42" s="55"/>
      <c r="C42" s="56"/>
      <c r="D42" s="59"/>
      <c r="E42" s="59"/>
      <c r="F42" s="59"/>
      <c r="G42" s="59"/>
      <c r="H42" s="59"/>
      <c r="I42" s="59"/>
      <c r="J42" s="59"/>
      <c r="K42" s="59"/>
      <c r="L42" s="59"/>
      <c r="M42" s="59"/>
      <c r="N42" s="59"/>
      <c r="O42" s="59"/>
      <c r="P42" s="58"/>
    </row>
    <row r="43" spans="1:16" ht="15.75">
      <c r="A43" s="12"/>
      <c r="B43" s="13"/>
    </row>
    <row r="44" spans="1:16" ht="15.75" hidden="1">
      <c r="A44" s="12"/>
      <c r="B44" s="92"/>
      <c r="C44" s="92"/>
      <c r="D44" s="92"/>
      <c r="E44" s="92"/>
      <c r="F44" s="92"/>
      <c r="G44" s="92"/>
      <c r="H44" s="92"/>
      <c r="I44" s="92"/>
      <c r="J44" s="92"/>
      <c r="K44" s="92"/>
      <c r="L44" s="92"/>
      <c r="M44" s="92"/>
      <c r="N44" s="92"/>
      <c r="O44" s="92"/>
      <c r="P44" s="92"/>
    </row>
    <row r="45" spans="1:16" hidden="1">
      <c r="B45" s="92"/>
      <c r="C45" s="92"/>
      <c r="D45" s="92"/>
      <c r="E45" s="92"/>
      <c r="F45" s="92"/>
      <c r="G45" s="92"/>
      <c r="H45" s="92"/>
      <c r="I45" s="92"/>
      <c r="J45" s="92"/>
      <c r="K45" s="92"/>
      <c r="L45" s="92"/>
      <c r="M45" s="92"/>
      <c r="N45" s="92"/>
      <c r="O45" s="92"/>
      <c r="P45" s="92"/>
    </row>
    <row r="46" spans="1:16" ht="6.75" hidden="1" customHeight="1">
      <c r="B46" s="65" t="s">
        <v>910</v>
      </c>
      <c r="C46" s="66"/>
      <c r="D46" s="66"/>
      <c r="E46" s="66"/>
      <c r="F46" s="66"/>
      <c r="G46" s="67"/>
    </row>
    <row r="47" spans="1:16" hidden="1">
      <c r="B47" s="68" t="s">
        <v>911</v>
      </c>
      <c r="C47" s="69">
        <f>IF(D13&lt;&gt;"",1,0)</f>
        <v>0</v>
      </c>
      <c r="D47" s="20"/>
      <c r="E47" s="20"/>
      <c r="F47" s="20"/>
      <c r="G47" s="70"/>
    </row>
    <row r="48" spans="1:16" hidden="1">
      <c r="B48" s="68" t="s">
        <v>912</v>
      </c>
      <c r="C48" s="69">
        <f>IF(D15&lt;&gt;"",1,0)</f>
        <v>0</v>
      </c>
      <c r="D48" s="20"/>
      <c r="E48" s="20"/>
      <c r="F48" s="20"/>
      <c r="G48" s="70"/>
    </row>
    <row r="49" spans="1:7" hidden="1">
      <c r="B49" s="68" t="s">
        <v>913</v>
      </c>
      <c r="C49" s="69">
        <f>IF(D17&lt;&gt;"",1,0)</f>
        <v>0</v>
      </c>
      <c r="D49" s="20"/>
      <c r="E49" s="20"/>
      <c r="F49" s="20"/>
      <c r="G49" s="70"/>
    </row>
    <row r="50" spans="1:7" hidden="1">
      <c r="B50" s="71"/>
      <c r="C50" s="72"/>
      <c r="D50" s="68" t="s">
        <v>914</v>
      </c>
      <c r="E50" s="73" t="s">
        <v>915</v>
      </c>
      <c r="F50" s="20"/>
      <c r="G50" s="70"/>
    </row>
    <row r="51" spans="1:7" hidden="1">
      <c r="B51" s="68" t="s">
        <v>14</v>
      </c>
      <c r="C51" s="74" t="str">
        <f>IF(C49=1,D17,IF(C48=1,VLOOKUP(D15,$B$58:$D$910,3,FALSE),IF(C47=1,VLOOKUP(D13,$C$58:$D$910,2,FALSE),"")))</f>
        <v/>
      </c>
      <c r="D51" s="69" t="str">
        <f>IF(C53&lt;&gt;"",VLOOKUP(C53,$C$58:$E$910,2,FALSE),IF(C52&lt;&gt;"",VLOOKUP(C52,$B$58:$D$910,3,FALSE),C51))</f>
        <v/>
      </c>
      <c r="E51" s="69" t="e">
        <f>C51-D51</f>
        <v>#VALUE!</v>
      </c>
      <c r="F51" s="20"/>
      <c r="G51" s="70"/>
    </row>
    <row r="52" spans="1:7" hidden="1">
      <c r="B52" s="68" t="s">
        <v>42</v>
      </c>
      <c r="C52" s="74" t="str">
        <f>IF(C48=1,D15,IF(C47=1,VLOOKUP(D13,$C$58:$E$910,3,FALSE),IF(C49=1,VLOOKUP(D17,$A$58:$C$910,2,FALSE),"")))</f>
        <v/>
      </c>
      <c r="D52" s="69" t="str">
        <f>IF(C53&lt;&gt;"",VLOOKUP(C53,$C$58:$E$910,3,FALSE),IF(C51&lt;&gt;"",VLOOKUP(C51,$D$58:$E$910,2,FALSE),C52))</f>
        <v/>
      </c>
      <c r="E52" s="69" t="e">
        <f>C52-D52</f>
        <v>#VALUE!</v>
      </c>
      <c r="F52" s="20"/>
      <c r="G52" s="70"/>
    </row>
    <row r="53" spans="1:7" hidden="1">
      <c r="B53" s="68" t="s">
        <v>916</v>
      </c>
      <c r="C53" s="69" t="str">
        <f>IF(C47=1,D13,IF(C48=1,VLOOKUP(D15,$B$58:$C$910,2,FALSE),IF(C49=1,VLOOKUP(D17,$A$58:$C$910,3,FALSE),"")))</f>
        <v/>
      </c>
      <c r="D53" s="20"/>
      <c r="E53" s="20"/>
      <c r="F53" s="20"/>
      <c r="G53" s="70"/>
    </row>
    <row r="54" spans="1:7" hidden="1">
      <c r="B54" s="71"/>
      <c r="C54" s="20"/>
      <c r="D54" s="20"/>
      <c r="E54" s="69" t="e">
        <f>SUM(E51:E53)</f>
        <v>#VALUE!</v>
      </c>
      <c r="F54" s="20"/>
      <c r="G54" s="70"/>
    </row>
    <row r="55" spans="1:7" hidden="1">
      <c r="B55" s="75"/>
      <c r="C55" s="76"/>
      <c r="D55" s="76"/>
      <c r="E55" s="76"/>
      <c r="F55" s="76"/>
      <c r="G55" s="77"/>
    </row>
    <row r="56" spans="1:7" hidden="1"/>
    <row r="57" spans="1:7" hidden="1"/>
    <row r="58" spans="1:7" hidden="1">
      <c r="A58" s="78">
        <v>310010</v>
      </c>
      <c r="B58" s="78">
        <v>1</v>
      </c>
      <c r="C58" s="79" t="s">
        <v>521</v>
      </c>
      <c r="D58" s="78">
        <v>310010</v>
      </c>
      <c r="E58" s="78">
        <v>1</v>
      </c>
      <c r="F58" s="79" t="s">
        <v>521</v>
      </c>
    </row>
    <row r="59" spans="1:7" hidden="1">
      <c r="A59" s="78">
        <v>310020</v>
      </c>
      <c r="B59" s="78">
        <v>2</v>
      </c>
      <c r="C59" s="79" t="s">
        <v>557</v>
      </c>
      <c r="D59" s="78">
        <v>310020</v>
      </c>
      <c r="E59" s="78">
        <v>2</v>
      </c>
      <c r="F59" s="79" t="s">
        <v>557</v>
      </c>
    </row>
    <row r="60" spans="1:7" hidden="1">
      <c r="A60" s="78">
        <v>310030</v>
      </c>
      <c r="B60" s="78">
        <v>3</v>
      </c>
      <c r="C60" s="79" t="s">
        <v>43</v>
      </c>
      <c r="D60" s="78">
        <v>310030</v>
      </c>
      <c r="E60" s="78">
        <v>3</v>
      </c>
      <c r="F60" s="79" t="s">
        <v>43</v>
      </c>
    </row>
    <row r="61" spans="1:7" hidden="1">
      <c r="A61" s="78">
        <v>310040</v>
      </c>
      <c r="B61" s="78">
        <v>4</v>
      </c>
      <c r="C61" s="79" t="s">
        <v>44</v>
      </c>
      <c r="D61" s="78">
        <v>310040</v>
      </c>
      <c r="E61" s="78">
        <v>4</v>
      </c>
      <c r="F61" s="79" t="s">
        <v>44</v>
      </c>
    </row>
    <row r="62" spans="1:7" hidden="1">
      <c r="A62" s="78">
        <v>310050</v>
      </c>
      <c r="B62" s="78">
        <v>5</v>
      </c>
      <c r="C62" s="79" t="s">
        <v>558</v>
      </c>
      <c r="D62" s="78">
        <v>310050</v>
      </c>
      <c r="E62" s="78">
        <v>5</v>
      </c>
      <c r="F62" s="79" t="s">
        <v>558</v>
      </c>
    </row>
    <row r="63" spans="1:7" hidden="1">
      <c r="A63" s="78">
        <v>310060</v>
      </c>
      <c r="B63" s="78">
        <v>6</v>
      </c>
      <c r="C63" s="79" t="s">
        <v>559</v>
      </c>
      <c r="D63" s="78">
        <v>310060</v>
      </c>
      <c r="E63" s="78">
        <v>6</v>
      </c>
      <c r="F63" s="79" t="s">
        <v>559</v>
      </c>
    </row>
    <row r="64" spans="1:7" hidden="1">
      <c r="A64" s="78">
        <v>310070</v>
      </c>
      <c r="B64" s="78">
        <v>7</v>
      </c>
      <c r="C64" s="79" t="s">
        <v>560</v>
      </c>
      <c r="D64" s="78">
        <v>310070</v>
      </c>
      <c r="E64" s="78">
        <v>7</v>
      </c>
      <c r="F64" s="79" t="s">
        <v>560</v>
      </c>
    </row>
    <row r="65" spans="1:6" hidden="1">
      <c r="A65" s="78">
        <v>310080</v>
      </c>
      <c r="B65" s="78">
        <v>8</v>
      </c>
      <c r="C65" s="79" t="s">
        <v>45</v>
      </c>
      <c r="D65" s="78">
        <v>310080</v>
      </c>
      <c r="E65" s="78">
        <v>8</v>
      </c>
      <c r="F65" s="79" t="s">
        <v>45</v>
      </c>
    </row>
    <row r="66" spans="1:6" hidden="1">
      <c r="A66" s="78">
        <v>310090</v>
      </c>
      <c r="B66" s="78">
        <v>9</v>
      </c>
      <c r="C66" s="79" t="s">
        <v>561</v>
      </c>
      <c r="D66" s="78">
        <v>310090</v>
      </c>
      <c r="E66" s="78">
        <v>9</v>
      </c>
      <c r="F66" s="79" t="s">
        <v>561</v>
      </c>
    </row>
    <row r="67" spans="1:6" hidden="1">
      <c r="A67" s="78">
        <v>310100</v>
      </c>
      <c r="B67" s="78">
        <v>10</v>
      </c>
      <c r="C67" s="79" t="s">
        <v>562</v>
      </c>
      <c r="D67" s="78">
        <v>310100</v>
      </c>
      <c r="E67" s="78">
        <v>10</v>
      </c>
      <c r="F67" s="79" t="s">
        <v>562</v>
      </c>
    </row>
    <row r="68" spans="1:6" hidden="1">
      <c r="A68" s="78">
        <v>310110</v>
      </c>
      <c r="B68" s="78">
        <v>11</v>
      </c>
      <c r="C68" s="79" t="s">
        <v>563</v>
      </c>
      <c r="D68" s="78">
        <v>310110</v>
      </c>
      <c r="E68" s="78">
        <v>11</v>
      </c>
      <c r="F68" s="79" t="s">
        <v>563</v>
      </c>
    </row>
    <row r="69" spans="1:6" hidden="1">
      <c r="A69" s="78">
        <v>310120</v>
      </c>
      <c r="B69" s="78">
        <v>12</v>
      </c>
      <c r="C69" s="79" t="s">
        <v>46</v>
      </c>
      <c r="D69" s="78">
        <v>310120</v>
      </c>
      <c r="E69" s="78">
        <v>12</v>
      </c>
      <c r="F69" s="79" t="s">
        <v>46</v>
      </c>
    </row>
    <row r="70" spans="1:6" hidden="1">
      <c r="A70" s="78">
        <v>310130</v>
      </c>
      <c r="B70" s="78">
        <v>13</v>
      </c>
      <c r="C70" s="79" t="s">
        <v>47</v>
      </c>
      <c r="D70" s="78">
        <v>310130</v>
      </c>
      <c r="E70" s="78">
        <v>13</v>
      </c>
      <c r="F70" s="79" t="s">
        <v>47</v>
      </c>
    </row>
    <row r="71" spans="1:6" hidden="1">
      <c r="A71" s="78">
        <v>310140</v>
      </c>
      <c r="B71" s="78">
        <v>14</v>
      </c>
      <c r="C71" s="79" t="s">
        <v>48</v>
      </c>
      <c r="D71" s="78">
        <v>310140</v>
      </c>
      <c r="E71" s="78">
        <v>14</v>
      </c>
      <c r="F71" s="79" t="s">
        <v>48</v>
      </c>
    </row>
    <row r="72" spans="1:6" hidden="1">
      <c r="A72" s="78">
        <v>310150</v>
      </c>
      <c r="B72" s="78">
        <v>15</v>
      </c>
      <c r="C72" s="79" t="s">
        <v>564</v>
      </c>
      <c r="D72" s="78">
        <v>310150</v>
      </c>
      <c r="E72" s="78">
        <v>15</v>
      </c>
      <c r="F72" s="79" t="s">
        <v>564</v>
      </c>
    </row>
    <row r="73" spans="1:6" hidden="1">
      <c r="A73" s="78">
        <v>310160</v>
      </c>
      <c r="B73" s="78">
        <v>16</v>
      </c>
      <c r="C73" s="79" t="s">
        <v>49</v>
      </c>
      <c r="D73" s="78">
        <v>310160</v>
      </c>
      <c r="E73" s="78">
        <v>16</v>
      </c>
      <c r="F73" s="79" t="s">
        <v>49</v>
      </c>
    </row>
    <row r="74" spans="1:6" hidden="1">
      <c r="A74" s="78">
        <v>310163</v>
      </c>
      <c r="B74" s="78">
        <v>724</v>
      </c>
      <c r="C74" s="79" t="s">
        <v>50</v>
      </c>
      <c r="D74" s="78">
        <v>310163</v>
      </c>
      <c r="E74" s="78">
        <v>724</v>
      </c>
      <c r="F74" s="79" t="s">
        <v>50</v>
      </c>
    </row>
    <row r="75" spans="1:6" hidden="1">
      <c r="A75" s="78">
        <v>310170</v>
      </c>
      <c r="B75" s="78">
        <v>17</v>
      </c>
      <c r="C75" s="79" t="s">
        <v>51</v>
      </c>
      <c r="D75" s="78">
        <v>310170</v>
      </c>
      <c r="E75" s="78">
        <v>17</v>
      </c>
      <c r="F75" s="79" t="s">
        <v>51</v>
      </c>
    </row>
    <row r="76" spans="1:6" hidden="1">
      <c r="A76" s="78">
        <v>310180</v>
      </c>
      <c r="B76" s="78">
        <v>18</v>
      </c>
      <c r="C76" s="79" t="s">
        <v>52</v>
      </c>
      <c r="D76" s="78">
        <v>310180</v>
      </c>
      <c r="E76" s="78">
        <v>18</v>
      </c>
      <c r="F76" s="79" t="s">
        <v>52</v>
      </c>
    </row>
    <row r="77" spans="1:6" hidden="1">
      <c r="A77" s="78">
        <v>310190</v>
      </c>
      <c r="B77" s="78">
        <v>19</v>
      </c>
      <c r="C77" s="79" t="s">
        <v>565</v>
      </c>
      <c r="D77" s="78">
        <v>310190</v>
      </c>
      <c r="E77" s="78">
        <v>19</v>
      </c>
      <c r="F77" s="79" t="s">
        <v>565</v>
      </c>
    </row>
    <row r="78" spans="1:6" hidden="1">
      <c r="A78" s="78">
        <v>310200</v>
      </c>
      <c r="B78" s="78">
        <v>20</v>
      </c>
      <c r="C78" s="79" t="s">
        <v>53</v>
      </c>
      <c r="D78" s="78">
        <v>310200</v>
      </c>
      <c r="E78" s="78">
        <v>20</v>
      </c>
      <c r="F78" s="79" t="s">
        <v>53</v>
      </c>
    </row>
    <row r="79" spans="1:6" hidden="1">
      <c r="A79" s="78">
        <v>310205</v>
      </c>
      <c r="B79" s="78">
        <v>769</v>
      </c>
      <c r="C79" s="79" t="s">
        <v>566</v>
      </c>
      <c r="D79" s="78">
        <v>310205</v>
      </c>
      <c r="E79" s="78">
        <v>769</v>
      </c>
      <c r="F79" s="79" t="s">
        <v>566</v>
      </c>
    </row>
    <row r="80" spans="1:6" hidden="1">
      <c r="A80" s="78">
        <v>310210</v>
      </c>
      <c r="B80" s="78">
        <v>21</v>
      </c>
      <c r="C80" s="79" t="s">
        <v>54</v>
      </c>
      <c r="D80" s="78">
        <v>310210</v>
      </c>
      <c r="E80" s="78">
        <v>21</v>
      </c>
      <c r="F80" s="79" t="s">
        <v>54</v>
      </c>
    </row>
    <row r="81" spans="1:6" hidden="1">
      <c r="A81" s="78">
        <v>310220</v>
      </c>
      <c r="B81" s="78">
        <v>22</v>
      </c>
      <c r="C81" s="79" t="s">
        <v>55</v>
      </c>
      <c r="D81" s="78">
        <v>310220</v>
      </c>
      <c r="E81" s="78">
        <v>22</v>
      </c>
      <c r="F81" s="79" t="s">
        <v>55</v>
      </c>
    </row>
    <row r="82" spans="1:6" hidden="1">
      <c r="A82" s="78">
        <v>310230</v>
      </c>
      <c r="B82" s="78">
        <v>23</v>
      </c>
      <c r="C82" s="79" t="s">
        <v>567</v>
      </c>
      <c r="D82" s="78">
        <v>310230</v>
      </c>
      <c r="E82" s="78">
        <v>23</v>
      </c>
      <c r="F82" s="79" t="s">
        <v>567</v>
      </c>
    </row>
    <row r="83" spans="1:6" hidden="1">
      <c r="A83" s="78">
        <v>310240</v>
      </c>
      <c r="B83" s="78">
        <v>24</v>
      </c>
      <c r="C83" s="79" t="s">
        <v>460</v>
      </c>
      <c r="D83" s="78">
        <v>310240</v>
      </c>
      <c r="E83" s="78">
        <v>24</v>
      </c>
      <c r="F83" s="79" t="s">
        <v>460</v>
      </c>
    </row>
    <row r="84" spans="1:6" hidden="1">
      <c r="A84" s="78">
        <v>310250</v>
      </c>
      <c r="B84" s="78">
        <v>25</v>
      </c>
      <c r="C84" s="79" t="s">
        <v>498</v>
      </c>
      <c r="D84" s="78">
        <v>310250</v>
      </c>
      <c r="E84" s="78">
        <v>25</v>
      </c>
      <c r="F84" s="79" t="s">
        <v>498</v>
      </c>
    </row>
    <row r="85" spans="1:6" hidden="1">
      <c r="A85" s="78">
        <v>310260</v>
      </c>
      <c r="B85" s="78">
        <v>26</v>
      </c>
      <c r="C85" s="79" t="s">
        <v>56</v>
      </c>
      <c r="D85" s="78">
        <v>310260</v>
      </c>
      <c r="E85" s="78">
        <v>26</v>
      </c>
      <c r="F85" s="79" t="s">
        <v>56</v>
      </c>
    </row>
    <row r="86" spans="1:6" hidden="1">
      <c r="A86" s="78">
        <v>310270</v>
      </c>
      <c r="B86" s="78">
        <v>27</v>
      </c>
      <c r="C86" s="79" t="s">
        <v>568</v>
      </c>
      <c r="D86" s="78">
        <v>310270</v>
      </c>
      <c r="E86" s="78">
        <v>27</v>
      </c>
      <c r="F86" s="79" t="s">
        <v>568</v>
      </c>
    </row>
    <row r="87" spans="1:6" hidden="1">
      <c r="A87" s="78">
        <v>310280</v>
      </c>
      <c r="B87" s="78">
        <v>28</v>
      </c>
      <c r="C87" s="79" t="s">
        <v>569</v>
      </c>
      <c r="D87" s="78">
        <v>310280</v>
      </c>
      <c r="E87" s="78">
        <v>28</v>
      </c>
      <c r="F87" s="79" t="s">
        <v>569</v>
      </c>
    </row>
    <row r="88" spans="1:6" hidden="1">
      <c r="A88" s="78">
        <v>310285</v>
      </c>
      <c r="B88" s="78">
        <v>770</v>
      </c>
      <c r="C88" s="79" t="s">
        <v>570</v>
      </c>
      <c r="D88" s="78">
        <v>310285</v>
      </c>
      <c r="E88" s="78">
        <v>770</v>
      </c>
      <c r="F88" s="79" t="s">
        <v>570</v>
      </c>
    </row>
    <row r="89" spans="1:6" hidden="1">
      <c r="A89" s="78">
        <v>310290</v>
      </c>
      <c r="B89" s="78">
        <v>29</v>
      </c>
      <c r="C89" s="79" t="s">
        <v>571</v>
      </c>
      <c r="D89" s="78">
        <v>310290</v>
      </c>
      <c r="E89" s="78">
        <v>29</v>
      </c>
      <c r="F89" s="79" t="s">
        <v>571</v>
      </c>
    </row>
    <row r="90" spans="1:6" hidden="1">
      <c r="A90" s="78">
        <v>310300</v>
      </c>
      <c r="B90" s="78">
        <v>30</v>
      </c>
      <c r="C90" s="79" t="s">
        <v>572</v>
      </c>
      <c r="D90" s="78">
        <v>310300</v>
      </c>
      <c r="E90" s="78">
        <v>30</v>
      </c>
      <c r="F90" s="79" t="s">
        <v>572</v>
      </c>
    </row>
    <row r="91" spans="1:6" hidden="1">
      <c r="A91" s="78">
        <v>310310</v>
      </c>
      <c r="B91" s="78">
        <v>31</v>
      </c>
      <c r="C91" s="79" t="s">
        <v>573</v>
      </c>
      <c r="D91" s="78">
        <v>310310</v>
      </c>
      <c r="E91" s="78">
        <v>31</v>
      </c>
      <c r="F91" s="79" t="s">
        <v>573</v>
      </c>
    </row>
    <row r="92" spans="1:6" hidden="1">
      <c r="A92" s="78">
        <v>310320</v>
      </c>
      <c r="B92" s="78">
        <v>32</v>
      </c>
      <c r="C92" s="79" t="s">
        <v>574</v>
      </c>
      <c r="D92" s="78">
        <v>310320</v>
      </c>
      <c r="E92" s="78">
        <v>32</v>
      </c>
      <c r="F92" s="79" t="s">
        <v>574</v>
      </c>
    </row>
    <row r="93" spans="1:6" hidden="1">
      <c r="A93" s="78">
        <v>310330</v>
      </c>
      <c r="B93" s="78">
        <v>33</v>
      </c>
      <c r="C93" s="79" t="s">
        <v>57</v>
      </c>
      <c r="D93" s="78">
        <v>310330</v>
      </c>
      <c r="E93" s="78">
        <v>33</v>
      </c>
      <c r="F93" s="79" t="s">
        <v>57</v>
      </c>
    </row>
    <row r="94" spans="1:6" hidden="1">
      <c r="A94" s="78">
        <v>310340</v>
      </c>
      <c r="B94" s="78">
        <v>34</v>
      </c>
      <c r="C94" s="79" t="s">
        <v>575</v>
      </c>
      <c r="D94" s="78">
        <v>310340</v>
      </c>
      <c r="E94" s="78">
        <v>34</v>
      </c>
      <c r="F94" s="79" t="s">
        <v>575</v>
      </c>
    </row>
    <row r="95" spans="1:6" hidden="1">
      <c r="A95" s="78">
        <v>310350</v>
      </c>
      <c r="B95" s="78">
        <v>35</v>
      </c>
      <c r="C95" s="79" t="s">
        <v>58</v>
      </c>
      <c r="D95" s="78">
        <v>310350</v>
      </c>
      <c r="E95" s="78">
        <v>35</v>
      </c>
      <c r="F95" s="79" t="s">
        <v>58</v>
      </c>
    </row>
    <row r="96" spans="1:6" hidden="1">
      <c r="A96" s="78">
        <v>310360</v>
      </c>
      <c r="B96" s="78">
        <v>36</v>
      </c>
      <c r="C96" s="79" t="s">
        <v>59</v>
      </c>
      <c r="D96" s="78">
        <v>310360</v>
      </c>
      <c r="E96" s="78">
        <v>36</v>
      </c>
      <c r="F96" s="79" t="s">
        <v>59</v>
      </c>
    </row>
    <row r="97" spans="1:6" hidden="1">
      <c r="A97" s="78">
        <v>310370</v>
      </c>
      <c r="B97" s="78">
        <v>37</v>
      </c>
      <c r="C97" s="79" t="s">
        <v>60</v>
      </c>
      <c r="D97" s="78">
        <v>310370</v>
      </c>
      <c r="E97" s="78">
        <v>37</v>
      </c>
      <c r="F97" s="79" t="s">
        <v>60</v>
      </c>
    </row>
    <row r="98" spans="1:6" hidden="1">
      <c r="A98" s="78">
        <v>310375</v>
      </c>
      <c r="B98" s="78">
        <v>725</v>
      </c>
      <c r="C98" s="79" t="s">
        <v>576</v>
      </c>
      <c r="D98" s="78">
        <v>310375</v>
      </c>
      <c r="E98" s="78">
        <v>725</v>
      </c>
      <c r="F98" s="79" t="s">
        <v>576</v>
      </c>
    </row>
    <row r="99" spans="1:6" hidden="1">
      <c r="A99" s="78">
        <v>310380</v>
      </c>
      <c r="B99" s="78">
        <v>38</v>
      </c>
      <c r="C99" s="79" t="s">
        <v>577</v>
      </c>
      <c r="D99" s="78">
        <v>310380</v>
      </c>
      <c r="E99" s="78">
        <v>38</v>
      </c>
      <c r="F99" s="79" t="s">
        <v>577</v>
      </c>
    </row>
    <row r="100" spans="1:6" hidden="1">
      <c r="A100" s="78">
        <v>310390</v>
      </c>
      <c r="B100" s="78">
        <v>39</v>
      </c>
      <c r="C100" s="79" t="s">
        <v>578</v>
      </c>
      <c r="D100" s="78">
        <v>310390</v>
      </c>
      <c r="E100" s="78">
        <v>39</v>
      </c>
      <c r="F100" s="79" t="s">
        <v>578</v>
      </c>
    </row>
    <row r="101" spans="1:6" hidden="1">
      <c r="A101" s="78">
        <v>310400</v>
      </c>
      <c r="B101" s="78">
        <v>40</v>
      </c>
      <c r="C101" s="79" t="s">
        <v>579</v>
      </c>
      <c r="D101" s="78">
        <v>310400</v>
      </c>
      <c r="E101" s="78">
        <v>40</v>
      </c>
      <c r="F101" s="79" t="s">
        <v>579</v>
      </c>
    </row>
    <row r="102" spans="1:6" hidden="1">
      <c r="A102" s="78">
        <v>310410</v>
      </c>
      <c r="B102" s="78">
        <v>41</v>
      </c>
      <c r="C102" s="79" t="s">
        <v>61</v>
      </c>
      <c r="D102" s="78">
        <v>310410</v>
      </c>
      <c r="E102" s="78">
        <v>41</v>
      </c>
      <c r="F102" s="79" t="s">
        <v>61</v>
      </c>
    </row>
    <row r="103" spans="1:6" hidden="1">
      <c r="A103" s="78">
        <v>310420</v>
      </c>
      <c r="B103" s="78">
        <v>42</v>
      </c>
      <c r="C103" s="79" t="s">
        <v>62</v>
      </c>
      <c r="D103" s="78">
        <v>310420</v>
      </c>
      <c r="E103" s="78">
        <v>42</v>
      </c>
      <c r="F103" s="79" t="s">
        <v>62</v>
      </c>
    </row>
    <row r="104" spans="1:6" hidden="1">
      <c r="A104" s="78">
        <v>310430</v>
      </c>
      <c r="B104" s="78">
        <v>43</v>
      </c>
      <c r="C104" s="79" t="s">
        <v>63</v>
      </c>
      <c r="D104" s="78">
        <v>310430</v>
      </c>
      <c r="E104" s="78">
        <v>43</v>
      </c>
      <c r="F104" s="79" t="s">
        <v>63</v>
      </c>
    </row>
    <row r="105" spans="1:6" hidden="1">
      <c r="A105" s="78">
        <v>310440</v>
      </c>
      <c r="B105" s="78">
        <v>44</v>
      </c>
      <c r="C105" s="79" t="s">
        <v>64</v>
      </c>
      <c r="D105" s="78">
        <v>310440</v>
      </c>
      <c r="E105" s="78">
        <v>44</v>
      </c>
      <c r="F105" s="79" t="s">
        <v>64</v>
      </c>
    </row>
    <row r="106" spans="1:6" hidden="1">
      <c r="A106" s="78">
        <v>310445</v>
      </c>
      <c r="B106" s="78">
        <v>771</v>
      </c>
      <c r="C106" s="79" t="s">
        <v>65</v>
      </c>
      <c r="D106" s="78">
        <v>310445</v>
      </c>
      <c r="E106" s="78">
        <v>771</v>
      </c>
      <c r="F106" s="79" t="s">
        <v>65</v>
      </c>
    </row>
    <row r="107" spans="1:6" hidden="1">
      <c r="A107" s="78">
        <v>310450</v>
      </c>
      <c r="B107" s="78">
        <v>45</v>
      </c>
      <c r="C107" s="79" t="s">
        <v>66</v>
      </c>
      <c r="D107" s="78">
        <v>310450</v>
      </c>
      <c r="E107" s="78">
        <v>45</v>
      </c>
      <c r="F107" s="79" t="s">
        <v>66</v>
      </c>
    </row>
    <row r="108" spans="1:6" hidden="1">
      <c r="A108" s="78">
        <v>310460</v>
      </c>
      <c r="B108" s="78">
        <v>46</v>
      </c>
      <c r="C108" s="79" t="s">
        <v>67</v>
      </c>
      <c r="D108" s="78">
        <v>310460</v>
      </c>
      <c r="E108" s="78">
        <v>46</v>
      </c>
      <c r="F108" s="79" t="s">
        <v>67</v>
      </c>
    </row>
    <row r="109" spans="1:6" hidden="1">
      <c r="A109" s="78">
        <v>310470</v>
      </c>
      <c r="B109" s="78">
        <v>47</v>
      </c>
      <c r="C109" s="79" t="s">
        <v>580</v>
      </c>
      <c r="D109" s="78">
        <v>310470</v>
      </c>
      <c r="E109" s="78">
        <v>47</v>
      </c>
      <c r="F109" s="79" t="s">
        <v>580</v>
      </c>
    </row>
    <row r="110" spans="1:6" hidden="1">
      <c r="A110" s="78">
        <v>310480</v>
      </c>
      <c r="B110" s="78">
        <v>48</v>
      </c>
      <c r="C110" s="79" t="s">
        <v>461</v>
      </c>
      <c r="D110" s="78">
        <v>310480</v>
      </c>
      <c r="E110" s="78">
        <v>48</v>
      </c>
      <c r="F110" s="79" t="s">
        <v>461</v>
      </c>
    </row>
    <row r="111" spans="1:6" hidden="1">
      <c r="A111" s="78">
        <v>310490</v>
      </c>
      <c r="B111" s="78">
        <v>49</v>
      </c>
      <c r="C111" s="79" t="s">
        <v>68</v>
      </c>
      <c r="D111" s="78">
        <v>310490</v>
      </c>
      <c r="E111" s="78">
        <v>49</v>
      </c>
      <c r="F111" s="79" t="s">
        <v>68</v>
      </c>
    </row>
    <row r="112" spans="1:6" hidden="1">
      <c r="A112" s="78">
        <v>310500</v>
      </c>
      <c r="B112" s="78">
        <v>50</v>
      </c>
      <c r="C112" s="79" t="s">
        <v>69</v>
      </c>
      <c r="D112" s="78">
        <v>310500</v>
      </c>
      <c r="E112" s="78">
        <v>50</v>
      </c>
      <c r="F112" s="79" t="s">
        <v>69</v>
      </c>
    </row>
    <row r="113" spans="1:6" hidden="1">
      <c r="A113" s="78">
        <v>310510</v>
      </c>
      <c r="B113" s="78">
        <v>51</v>
      </c>
      <c r="C113" s="79" t="s">
        <v>581</v>
      </c>
      <c r="D113" s="78">
        <v>310510</v>
      </c>
      <c r="E113" s="78">
        <v>51</v>
      </c>
      <c r="F113" s="79" t="s">
        <v>581</v>
      </c>
    </row>
    <row r="114" spans="1:6" hidden="1">
      <c r="A114" s="78">
        <v>310520</v>
      </c>
      <c r="B114" s="78">
        <v>52</v>
      </c>
      <c r="C114" s="79" t="s">
        <v>70</v>
      </c>
      <c r="D114" s="78">
        <v>310520</v>
      </c>
      <c r="E114" s="78">
        <v>52</v>
      </c>
      <c r="F114" s="79" t="s">
        <v>70</v>
      </c>
    </row>
    <row r="115" spans="1:6" hidden="1">
      <c r="A115" s="78">
        <v>310530</v>
      </c>
      <c r="B115" s="78">
        <v>53</v>
      </c>
      <c r="C115" s="79" t="s">
        <v>499</v>
      </c>
      <c r="D115" s="78">
        <v>310530</v>
      </c>
      <c r="E115" s="78">
        <v>53</v>
      </c>
      <c r="F115" s="79" t="s">
        <v>499</v>
      </c>
    </row>
    <row r="116" spans="1:6" hidden="1">
      <c r="A116" s="78">
        <v>310540</v>
      </c>
      <c r="B116" s="78">
        <v>54</v>
      </c>
      <c r="C116" s="79" t="s">
        <v>582</v>
      </c>
      <c r="D116" s="78">
        <v>310540</v>
      </c>
      <c r="E116" s="78">
        <v>54</v>
      </c>
      <c r="F116" s="79" t="s">
        <v>582</v>
      </c>
    </row>
    <row r="117" spans="1:6" hidden="1">
      <c r="A117" s="78">
        <v>310550</v>
      </c>
      <c r="B117" s="78">
        <v>55</v>
      </c>
      <c r="C117" s="79" t="s">
        <v>583</v>
      </c>
      <c r="D117" s="78">
        <v>310550</v>
      </c>
      <c r="E117" s="78">
        <v>55</v>
      </c>
      <c r="F117" s="79" t="s">
        <v>583</v>
      </c>
    </row>
    <row r="118" spans="1:6" hidden="1">
      <c r="A118" s="78">
        <v>310560</v>
      </c>
      <c r="B118" s="78">
        <v>56</v>
      </c>
      <c r="C118" s="79" t="s">
        <v>71</v>
      </c>
      <c r="D118" s="78">
        <v>310560</v>
      </c>
      <c r="E118" s="78">
        <v>56</v>
      </c>
      <c r="F118" s="79" t="s">
        <v>71</v>
      </c>
    </row>
    <row r="119" spans="1:6" hidden="1">
      <c r="A119" s="78">
        <v>310570</v>
      </c>
      <c r="B119" s="78">
        <v>57</v>
      </c>
      <c r="C119" s="79" t="s">
        <v>72</v>
      </c>
      <c r="D119" s="78">
        <v>310570</v>
      </c>
      <c r="E119" s="78">
        <v>57</v>
      </c>
      <c r="F119" s="79" t="s">
        <v>72</v>
      </c>
    </row>
    <row r="120" spans="1:6" hidden="1">
      <c r="A120" s="78">
        <v>310590</v>
      </c>
      <c r="B120" s="78">
        <v>59</v>
      </c>
      <c r="C120" s="79" t="s">
        <v>73</v>
      </c>
      <c r="D120" s="78">
        <v>310590</v>
      </c>
      <c r="E120" s="78">
        <v>59</v>
      </c>
      <c r="F120" s="79" t="s">
        <v>73</v>
      </c>
    </row>
    <row r="121" spans="1:6" hidden="1">
      <c r="A121" s="78">
        <v>310600</v>
      </c>
      <c r="B121" s="78">
        <v>60</v>
      </c>
      <c r="C121" s="79" t="s">
        <v>462</v>
      </c>
      <c r="D121" s="78">
        <v>310600</v>
      </c>
      <c r="E121" s="78">
        <v>60</v>
      </c>
      <c r="F121" s="79" t="s">
        <v>462</v>
      </c>
    </row>
    <row r="122" spans="1:6" hidden="1">
      <c r="A122" s="78">
        <v>310610</v>
      </c>
      <c r="B122" s="78">
        <v>61</v>
      </c>
      <c r="C122" s="79" t="s">
        <v>74</v>
      </c>
      <c r="D122" s="78">
        <v>310610</v>
      </c>
      <c r="E122" s="78">
        <v>61</v>
      </c>
      <c r="F122" s="79" t="s">
        <v>74</v>
      </c>
    </row>
    <row r="123" spans="1:6" hidden="1">
      <c r="A123" s="78">
        <v>310620</v>
      </c>
      <c r="B123" s="78">
        <v>62</v>
      </c>
      <c r="C123" s="79" t="s">
        <v>75</v>
      </c>
      <c r="D123" s="78">
        <v>310620</v>
      </c>
      <c r="E123" s="78">
        <v>62</v>
      </c>
      <c r="F123" s="79" t="s">
        <v>75</v>
      </c>
    </row>
    <row r="124" spans="1:6" hidden="1">
      <c r="A124" s="78">
        <v>310630</v>
      </c>
      <c r="B124" s="78">
        <v>63</v>
      </c>
      <c r="C124" s="79" t="s">
        <v>76</v>
      </c>
      <c r="D124" s="78">
        <v>310630</v>
      </c>
      <c r="E124" s="78">
        <v>63</v>
      </c>
      <c r="F124" s="79" t="s">
        <v>76</v>
      </c>
    </row>
    <row r="125" spans="1:6" hidden="1">
      <c r="A125" s="78">
        <v>310640</v>
      </c>
      <c r="B125" s="78">
        <v>64</v>
      </c>
      <c r="C125" s="79" t="s">
        <v>77</v>
      </c>
      <c r="D125" s="78">
        <v>310640</v>
      </c>
      <c r="E125" s="78">
        <v>64</v>
      </c>
      <c r="F125" s="79" t="s">
        <v>77</v>
      </c>
    </row>
    <row r="126" spans="1:6" hidden="1">
      <c r="A126" s="78">
        <v>310650</v>
      </c>
      <c r="B126" s="78">
        <v>65</v>
      </c>
      <c r="C126" s="79" t="s">
        <v>78</v>
      </c>
      <c r="D126" s="78">
        <v>310650</v>
      </c>
      <c r="E126" s="78">
        <v>65</v>
      </c>
      <c r="F126" s="79" t="s">
        <v>78</v>
      </c>
    </row>
    <row r="127" spans="1:6" hidden="1">
      <c r="A127" s="78">
        <v>310660</v>
      </c>
      <c r="B127" s="78">
        <v>66</v>
      </c>
      <c r="C127" s="79" t="s">
        <v>584</v>
      </c>
      <c r="D127" s="78">
        <v>310660</v>
      </c>
      <c r="E127" s="78">
        <v>66</v>
      </c>
      <c r="F127" s="79" t="s">
        <v>584</v>
      </c>
    </row>
    <row r="128" spans="1:6" hidden="1">
      <c r="A128" s="78">
        <v>310665</v>
      </c>
      <c r="B128" s="78">
        <v>772</v>
      </c>
      <c r="C128" s="79" t="s">
        <v>79</v>
      </c>
      <c r="D128" s="78">
        <v>310665</v>
      </c>
      <c r="E128" s="78">
        <v>772</v>
      </c>
      <c r="F128" s="79" t="s">
        <v>79</v>
      </c>
    </row>
    <row r="129" spans="1:6" hidden="1">
      <c r="A129" s="78">
        <v>310670</v>
      </c>
      <c r="B129" s="78">
        <v>67</v>
      </c>
      <c r="C129" s="79" t="s">
        <v>585</v>
      </c>
      <c r="D129" s="78">
        <v>310670</v>
      </c>
      <c r="E129" s="78">
        <v>67</v>
      </c>
      <c r="F129" s="79" t="s">
        <v>585</v>
      </c>
    </row>
    <row r="130" spans="1:6" hidden="1">
      <c r="A130" s="78">
        <v>310680</v>
      </c>
      <c r="B130" s="78">
        <v>68</v>
      </c>
      <c r="C130" s="79" t="s">
        <v>80</v>
      </c>
      <c r="D130" s="78">
        <v>310680</v>
      </c>
      <c r="E130" s="78">
        <v>68</v>
      </c>
      <c r="F130" s="79" t="s">
        <v>80</v>
      </c>
    </row>
    <row r="131" spans="1:6" hidden="1">
      <c r="A131" s="78">
        <v>310690</v>
      </c>
      <c r="B131" s="78">
        <v>69</v>
      </c>
      <c r="C131" s="79" t="s">
        <v>81</v>
      </c>
      <c r="D131" s="78">
        <v>310690</v>
      </c>
      <c r="E131" s="78">
        <v>69</v>
      </c>
      <c r="F131" s="79" t="s">
        <v>81</v>
      </c>
    </row>
    <row r="132" spans="1:6" hidden="1">
      <c r="A132" s="78">
        <v>310700</v>
      </c>
      <c r="B132" s="78">
        <v>70</v>
      </c>
      <c r="C132" s="79" t="s">
        <v>82</v>
      </c>
      <c r="D132" s="78">
        <v>310700</v>
      </c>
      <c r="E132" s="78">
        <v>70</v>
      </c>
      <c r="F132" s="79" t="s">
        <v>82</v>
      </c>
    </row>
    <row r="133" spans="1:6" hidden="1">
      <c r="A133" s="78">
        <v>310710</v>
      </c>
      <c r="B133" s="78">
        <v>71</v>
      </c>
      <c r="C133" s="79" t="s">
        <v>586</v>
      </c>
      <c r="D133" s="78">
        <v>310710</v>
      </c>
      <c r="E133" s="78">
        <v>71</v>
      </c>
      <c r="F133" s="79" t="s">
        <v>586</v>
      </c>
    </row>
    <row r="134" spans="1:6" hidden="1">
      <c r="A134" s="78">
        <v>310720</v>
      </c>
      <c r="B134" s="78">
        <v>72</v>
      </c>
      <c r="C134" s="79" t="s">
        <v>463</v>
      </c>
      <c r="D134" s="78">
        <v>310720</v>
      </c>
      <c r="E134" s="78">
        <v>72</v>
      </c>
      <c r="F134" s="79" t="s">
        <v>463</v>
      </c>
    </row>
    <row r="135" spans="1:6" hidden="1">
      <c r="A135" s="78">
        <v>310730</v>
      </c>
      <c r="B135" s="78">
        <v>73</v>
      </c>
      <c r="C135" s="79" t="s">
        <v>587</v>
      </c>
      <c r="D135" s="78">
        <v>310730</v>
      </c>
      <c r="E135" s="78">
        <v>73</v>
      </c>
      <c r="F135" s="79" t="s">
        <v>587</v>
      </c>
    </row>
    <row r="136" spans="1:6" hidden="1">
      <c r="A136" s="78">
        <v>310740</v>
      </c>
      <c r="B136" s="78">
        <v>74</v>
      </c>
      <c r="C136" s="79" t="s">
        <v>83</v>
      </c>
      <c r="D136" s="78">
        <v>310740</v>
      </c>
      <c r="E136" s="78">
        <v>74</v>
      </c>
      <c r="F136" s="79" t="s">
        <v>83</v>
      </c>
    </row>
    <row r="137" spans="1:6" hidden="1">
      <c r="A137" s="78">
        <v>310750</v>
      </c>
      <c r="B137" s="78">
        <v>75</v>
      </c>
      <c r="C137" s="79" t="s">
        <v>464</v>
      </c>
      <c r="D137" s="78">
        <v>310750</v>
      </c>
      <c r="E137" s="78">
        <v>75</v>
      </c>
      <c r="F137" s="79" t="s">
        <v>464</v>
      </c>
    </row>
    <row r="138" spans="1:6" hidden="1">
      <c r="A138" s="78">
        <v>310760</v>
      </c>
      <c r="B138" s="78">
        <v>76</v>
      </c>
      <c r="C138" s="79" t="s">
        <v>448</v>
      </c>
      <c r="D138" s="78">
        <v>310760</v>
      </c>
      <c r="E138" s="78">
        <v>76</v>
      </c>
      <c r="F138" s="79" t="s">
        <v>448</v>
      </c>
    </row>
    <row r="139" spans="1:6" hidden="1">
      <c r="A139" s="78">
        <v>310770</v>
      </c>
      <c r="B139" s="78">
        <v>77</v>
      </c>
      <c r="C139" s="79" t="s">
        <v>500</v>
      </c>
      <c r="D139" s="78">
        <v>310770</v>
      </c>
      <c r="E139" s="78">
        <v>77</v>
      </c>
      <c r="F139" s="79" t="s">
        <v>500</v>
      </c>
    </row>
    <row r="140" spans="1:6" hidden="1">
      <c r="A140" s="78">
        <v>310780</v>
      </c>
      <c r="B140" s="78">
        <v>78</v>
      </c>
      <c r="C140" s="79" t="s">
        <v>501</v>
      </c>
      <c r="D140" s="78">
        <v>310780</v>
      </c>
      <c r="E140" s="78">
        <v>78</v>
      </c>
      <c r="F140" s="79" t="s">
        <v>501</v>
      </c>
    </row>
    <row r="141" spans="1:6" hidden="1">
      <c r="A141" s="78">
        <v>310790</v>
      </c>
      <c r="B141" s="78">
        <v>79</v>
      </c>
      <c r="C141" s="79" t="s">
        <v>84</v>
      </c>
      <c r="D141" s="78">
        <v>310790</v>
      </c>
      <c r="E141" s="78">
        <v>79</v>
      </c>
      <c r="F141" s="79" t="s">
        <v>84</v>
      </c>
    </row>
    <row r="142" spans="1:6" hidden="1">
      <c r="A142" s="78">
        <v>310800</v>
      </c>
      <c r="B142" s="78">
        <v>80</v>
      </c>
      <c r="C142" s="79" t="s">
        <v>85</v>
      </c>
      <c r="D142" s="78">
        <v>310800</v>
      </c>
      <c r="E142" s="78">
        <v>80</v>
      </c>
      <c r="F142" s="79" t="s">
        <v>85</v>
      </c>
    </row>
    <row r="143" spans="1:6" hidden="1">
      <c r="A143" s="78">
        <v>310810</v>
      </c>
      <c r="B143" s="78">
        <v>81</v>
      </c>
      <c r="C143" s="79" t="s">
        <v>86</v>
      </c>
      <c r="D143" s="78">
        <v>310810</v>
      </c>
      <c r="E143" s="78">
        <v>81</v>
      </c>
      <c r="F143" s="79" t="s">
        <v>86</v>
      </c>
    </row>
    <row r="144" spans="1:6" hidden="1">
      <c r="A144" s="78">
        <v>310820</v>
      </c>
      <c r="B144" s="78">
        <v>82</v>
      </c>
      <c r="C144" s="79" t="s">
        <v>588</v>
      </c>
      <c r="D144" s="78">
        <v>310820</v>
      </c>
      <c r="E144" s="78">
        <v>82</v>
      </c>
      <c r="F144" s="79" t="s">
        <v>588</v>
      </c>
    </row>
    <row r="145" spans="1:6" hidden="1">
      <c r="A145" s="78">
        <v>310825</v>
      </c>
      <c r="B145" s="78">
        <v>773</v>
      </c>
      <c r="C145" s="79" t="s">
        <v>465</v>
      </c>
      <c r="D145" s="78">
        <v>310825</v>
      </c>
      <c r="E145" s="78">
        <v>773</v>
      </c>
      <c r="F145" s="79" t="s">
        <v>465</v>
      </c>
    </row>
    <row r="146" spans="1:6" hidden="1">
      <c r="A146" s="78">
        <v>310830</v>
      </c>
      <c r="B146" s="78">
        <v>83</v>
      </c>
      <c r="C146" s="79" t="s">
        <v>449</v>
      </c>
      <c r="D146" s="78">
        <v>310830</v>
      </c>
      <c r="E146" s="78">
        <v>83</v>
      </c>
      <c r="F146" s="79" t="s">
        <v>449</v>
      </c>
    </row>
    <row r="147" spans="1:6" hidden="1">
      <c r="A147" s="78">
        <v>310840</v>
      </c>
      <c r="B147" s="78">
        <v>84</v>
      </c>
      <c r="C147" s="79" t="s">
        <v>87</v>
      </c>
      <c r="D147" s="78">
        <v>310840</v>
      </c>
      <c r="E147" s="78">
        <v>84</v>
      </c>
      <c r="F147" s="79" t="s">
        <v>87</v>
      </c>
    </row>
    <row r="148" spans="1:6" hidden="1">
      <c r="A148" s="78">
        <v>310850</v>
      </c>
      <c r="B148" s="78">
        <v>85</v>
      </c>
      <c r="C148" s="79" t="s">
        <v>88</v>
      </c>
      <c r="D148" s="78">
        <v>310850</v>
      </c>
      <c r="E148" s="78">
        <v>85</v>
      </c>
      <c r="F148" s="79" t="s">
        <v>88</v>
      </c>
    </row>
    <row r="149" spans="1:6" hidden="1">
      <c r="A149" s="78">
        <v>310855</v>
      </c>
      <c r="B149" s="78">
        <v>774</v>
      </c>
      <c r="C149" s="79" t="s">
        <v>589</v>
      </c>
      <c r="D149" s="78">
        <v>310855</v>
      </c>
      <c r="E149" s="78">
        <v>774</v>
      </c>
      <c r="F149" s="79" t="s">
        <v>589</v>
      </c>
    </row>
    <row r="150" spans="1:6" hidden="1">
      <c r="A150" s="78">
        <v>310860</v>
      </c>
      <c r="B150" s="78">
        <v>86</v>
      </c>
      <c r="C150" s="79" t="s">
        <v>590</v>
      </c>
      <c r="D150" s="78">
        <v>310860</v>
      </c>
      <c r="E150" s="78">
        <v>86</v>
      </c>
      <c r="F150" s="79" t="s">
        <v>590</v>
      </c>
    </row>
    <row r="151" spans="1:6" hidden="1">
      <c r="A151" s="78">
        <v>310870</v>
      </c>
      <c r="B151" s="78">
        <v>87</v>
      </c>
      <c r="C151" s="79" t="s">
        <v>591</v>
      </c>
      <c r="D151" s="78">
        <v>310870</v>
      </c>
      <c r="E151" s="78">
        <v>87</v>
      </c>
      <c r="F151" s="79" t="s">
        <v>591</v>
      </c>
    </row>
    <row r="152" spans="1:6" hidden="1">
      <c r="A152" s="78">
        <v>310880</v>
      </c>
      <c r="B152" s="78">
        <v>88</v>
      </c>
      <c r="C152" s="79" t="s">
        <v>592</v>
      </c>
      <c r="D152" s="78">
        <v>310880</v>
      </c>
      <c r="E152" s="78">
        <v>88</v>
      </c>
      <c r="F152" s="79" t="s">
        <v>592</v>
      </c>
    </row>
    <row r="153" spans="1:6" hidden="1">
      <c r="A153" s="78">
        <v>310890</v>
      </c>
      <c r="B153" s="78">
        <v>89</v>
      </c>
      <c r="C153" s="79" t="s">
        <v>593</v>
      </c>
      <c r="D153" s="78">
        <v>310890</v>
      </c>
      <c r="E153" s="78">
        <v>89</v>
      </c>
      <c r="F153" s="79" t="s">
        <v>593</v>
      </c>
    </row>
    <row r="154" spans="1:6" hidden="1">
      <c r="A154" s="78">
        <v>310900</v>
      </c>
      <c r="B154" s="78">
        <v>90</v>
      </c>
      <c r="C154" s="79" t="s">
        <v>89</v>
      </c>
      <c r="D154" s="78">
        <v>310900</v>
      </c>
      <c r="E154" s="78">
        <v>90</v>
      </c>
      <c r="F154" s="79" t="s">
        <v>89</v>
      </c>
    </row>
    <row r="155" spans="1:6" hidden="1">
      <c r="A155" s="78">
        <v>310910</v>
      </c>
      <c r="B155" s="78">
        <v>91</v>
      </c>
      <c r="C155" s="79" t="s">
        <v>594</v>
      </c>
      <c r="D155" s="78">
        <v>310910</v>
      </c>
      <c r="E155" s="78">
        <v>91</v>
      </c>
      <c r="F155" s="79" t="s">
        <v>594</v>
      </c>
    </row>
    <row r="156" spans="1:6" hidden="1">
      <c r="A156" s="78">
        <v>310920</v>
      </c>
      <c r="B156" s="78">
        <v>92</v>
      </c>
      <c r="C156" s="79" t="s">
        <v>595</v>
      </c>
      <c r="D156" s="78">
        <v>310920</v>
      </c>
      <c r="E156" s="78">
        <v>92</v>
      </c>
      <c r="F156" s="79" t="s">
        <v>595</v>
      </c>
    </row>
    <row r="157" spans="1:6" hidden="1">
      <c r="A157" s="78">
        <v>310925</v>
      </c>
      <c r="B157" s="78">
        <v>775</v>
      </c>
      <c r="C157" s="79" t="s">
        <v>90</v>
      </c>
      <c r="D157" s="78">
        <v>310925</v>
      </c>
      <c r="E157" s="78">
        <v>775</v>
      </c>
      <c r="F157" s="79" t="s">
        <v>90</v>
      </c>
    </row>
    <row r="158" spans="1:6" hidden="1">
      <c r="A158" s="78">
        <v>310930</v>
      </c>
      <c r="B158" s="78">
        <v>93</v>
      </c>
      <c r="C158" s="79" t="s">
        <v>91</v>
      </c>
      <c r="D158" s="78">
        <v>310930</v>
      </c>
      <c r="E158" s="78">
        <v>93</v>
      </c>
      <c r="F158" s="79" t="s">
        <v>91</v>
      </c>
    </row>
    <row r="159" spans="1:6" hidden="1">
      <c r="A159" s="78">
        <v>310940</v>
      </c>
      <c r="B159" s="78">
        <v>94</v>
      </c>
      <c r="C159" s="79" t="s">
        <v>92</v>
      </c>
      <c r="D159" s="78">
        <v>310940</v>
      </c>
      <c r="E159" s="78">
        <v>94</v>
      </c>
      <c r="F159" s="79" t="s">
        <v>92</v>
      </c>
    </row>
    <row r="160" spans="1:6" hidden="1">
      <c r="A160" s="78">
        <v>310945</v>
      </c>
      <c r="B160" s="78">
        <v>776</v>
      </c>
      <c r="C160" s="79" t="s">
        <v>93</v>
      </c>
      <c r="D160" s="78">
        <v>310945</v>
      </c>
      <c r="E160" s="78">
        <v>776</v>
      </c>
      <c r="F160" s="79" t="s">
        <v>93</v>
      </c>
    </row>
    <row r="161" spans="1:6" hidden="1">
      <c r="A161" s="78">
        <v>310950</v>
      </c>
      <c r="B161" s="78">
        <v>95</v>
      </c>
      <c r="C161" s="79" t="s">
        <v>94</v>
      </c>
      <c r="D161" s="78">
        <v>310950</v>
      </c>
      <c r="E161" s="78">
        <v>95</v>
      </c>
      <c r="F161" s="79" t="s">
        <v>94</v>
      </c>
    </row>
    <row r="162" spans="1:6" hidden="1">
      <c r="A162" s="78">
        <v>310960</v>
      </c>
      <c r="B162" s="78">
        <v>96</v>
      </c>
      <c r="C162" s="79" t="s">
        <v>450</v>
      </c>
      <c r="D162" s="78">
        <v>310960</v>
      </c>
      <c r="E162" s="78">
        <v>96</v>
      </c>
      <c r="F162" s="79" t="s">
        <v>450</v>
      </c>
    </row>
    <row r="163" spans="1:6" hidden="1">
      <c r="A163" s="78">
        <v>310970</v>
      </c>
      <c r="B163" s="78">
        <v>97</v>
      </c>
      <c r="C163" s="79" t="s">
        <v>466</v>
      </c>
      <c r="D163" s="78">
        <v>310970</v>
      </c>
      <c r="E163" s="78">
        <v>97</v>
      </c>
      <c r="F163" s="79" t="s">
        <v>466</v>
      </c>
    </row>
    <row r="164" spans="1:6" hidden="1">
      <c r="A164" s="78">
        <v>310980</v>
      </c>
      <c r="B164" s="78">
        <v>98</v>
      </c>
      <c r="C164" s="79" t="s">
        <v>95</v>
      </c>
      <c r="D164" s="78">
        <v>310980</v>
      </c>
      <c r="E164" s="78">
        <v>98</v>
      </c>
      <c r="F164" s="79" t="s">
        <v>95</v>
      </c>
    </row>
    <row r="165" spans="1:6" hidden="1">
      <c r="A165" s="78">
        <v>310990</v>
      </c>
      <c r="B165" s="78">
        <v>99</v>
      </c>
      <c r="C165" s="79" t="s">
        <v>596</v>
      </c>
      <c r="D165" s="78">
        <v>310990</v>
      </c>
      <c r="E165" s="78">
        <v>99</v>
      </c>
      <c r="F165" s="79" t="s">
        <v>596</v>
      </c>
    </row>
    <row r="166" spans="1:6" hidden="1">
      <c r="A166" s="78">
        <v>311000</v>
      </c>
      <c r="B166" s="78">
        <v>100</v>
      </c>
      <c r="C166" s="79" t="s">
        <v>597</v>
      </c>
      <c r="D166" s="78">
        <v>311000</v>
      </c>
      <c r="E166" s="78">
        <v>100</v>
      </c>
      <c r="F166" s="79" t="s">
        <v>597</v>
      </c>
    </row>
    <row r="167" spans="1:6" hidden="1">
      <c r="A167" s="78">
        <v>311010</v>
      </c>
      <c r="B167" s="78">
        <v>101</v>
      </c>
      <c r="C167" s="79" t="s">
        <v>96</v>
      </c>
      <c r="D167" s="78">
        <v>311010</v>
      </c>
      <c r="E167" s="78">
        <v>101</v>
      </c>
      <c r="F167" s="79" t="s">
        <v>96</v>
      </c>
    </row>
    <row r="168" spans="1:6" hidden="1">
      <c r="A168" s="78">
        <v>311020</v>
      </c>
      <c r="B168" s="78">
        <v>102</v>
      </c>
      <c r="C168" s="79" t="s">
        <v>97</v>
      </c>
      <c r="D168" s="78">
        <v>311020</v>
      </c>
      <c r="E168" s="78">
        <v>102</v>
      </c>
      <c r="F168" s="79" t="s">
        <v>97</v>
      </c>
    </row>
    <row r="169" spans="1:6" hidden="1">
      <c r="A169" s="78">
        <v>311030</v>
      </c>
      <c r="B169" s="78">
        <v>103</v>
      </c>
      <c r="C169" s="79" t="s">
        <v>98</v>
      </c>
      <c r="D169" s="78">
        <v>311030</v>
      </c>
      <c r="E169" s="78">
        <v>103</v>
      </c>
      <c r="F169" s="79" t="s">
        <v>98</v>
      </c>
    </row>
    <row r="170" spans="1:6" hidden="1">
      <c r="A170" s="78">
        <v>311040</v>
      </c>
      <c r="B170" s="78">
        <v>104</v>
      </c>
      <c r="C170" s="79" t="s">
        <v>99</v>
      </c>
      <c r="D170" s="78">
        <v>311040</v>
      </c>
      <c r="E170" s="78">
        <v>104</v>
      </c>
      <c r="F170" s="79" t="s">
        <v>99</v>
      </c>
    </row>
    <row r="171" spans="1:6" hidden="1">
      <c r="A171" s="78">
        <v>311050</v>
      </c>
      <c r="B171" s="78">
        <v>105</v>
      </c>
      <c r="C171" s="79" t="s">
        <v>100</v>
      </c>
      <c r="D171" s="78">
        <v>311050</v>
      </c>
      <c r="E171" s="78">
        <v>105</v>
      </c>
      <c r="F171" s="79" t="s">
        <v>100</v>
      </c>
    </row>
    <row r="172" spans="1:6" hidden="1">
      <c r="A172" s="78">
        <v>311060</v>
      </c>
      <c r="B172" s="78">
        <v>106</v>
      </c>
      <c r="C172" s="79" t="s">
        <v>598</v>
      </c>
      <c r="D172" s="78">
        <v>311060</v>
      </c>
      <c r="E172" s="78">
        <v>106</v>
      </c>
      <c r="F172" s="79" t="s">
        <v>598</v>
      </c>
    </row>
    <row r="173" spans="1:6" hidden="1">
      <c r="A173" s="78">
        <v>311070</v>
      </c>
      <c r="B173" s="78">
        <v>107</v>
      </c>
      <c r="C173" s="79" t="s">
        <v>101</v>
      </c>
      <c r="D173" s="78">
        <v>311070</v>
      </c>
      <c r="E173" s="78">
        <v>107</v>
      </c>
      <c r="F173" s="79" t="s">
        <v>101</v>
      </c>
    </row>
    <row r="174" spans="1:6" hidden="1">
      <c r="A174" s="78">
        <v>311080</v>
      </c>
      <c r="B174" s="78">
        <v>108</v>
      </c>
      <c r="C174" s="79" t="s">
        <v>599</v>
      </c>
      <c r="D174" s="78">
        <v>311080</v>
      </c>
      <c r="E174" s="78">
        <v>108</v>
      </c>
      <c r="F174" s="79" t="s">
        <v>599</v>
      </c>
    </row>
    <row r="175" spans="1:6" hidden="1">
      <c r="A175" s="78">
        <v>311090</v>
      </c>
      <c r="B175" s="78">
        <v>109</v>
      </c>
      <c r="C175" s="79" t="s">
        <v>102</v>
      </c>
      <c r="D175" s="78">
        <v>311090</v>
      </c>
      <c r="E175" s="78">
        <v>109</v>
      </c>
      <c r="F175" s="79" t="s">
        <v>102</v>
      </c>
    </row>
    <row r="176" spans="1:6" hidden="1">
      <c r="A176" s="78">
        <v>311100</v>
      </c>
      <c r="B176" s="78">
        <v>110</v>
      </c>
      <c r="C176" s="79" t="s">
        <v>103</v>
      </c>
      <c r="D176" s="78">
        <v>311100</v>
      </c>
      <c r="E176" s="78">
        <v>110</v>
      </c>
      <c r="F176" s="79" t="s">
        <v>103</v>
      </c>
    </row>
    <row r="177" spans="1:6" hidden="1">
      <c r="A177" s="78">
        <v>311110</v>
      </c>
      <c r="B177" s="78">
        <v>111</v>
      </c>
      <c r="C177" s="79" t="s">
        <v>104</v>
      </c>
      <c r="D177" s="78">
        <v>311110</v>
      </c>
      <c r="E177" s="78">
        <v>111</v>
      </c>
      <c r="F177" s="79" t="s">
        <v>104</v>
      </c>
    </row>
    <row r="178" spans="1:6" hidden="1">
      <c r="A178" s="78">
        <v>311115</v>
      </c>
      <c r="B178" s="78">
        <v>777</v>
      </c>
      <c r="C178" s="79" t="s">
        <v>105</v>
      </c>
      <c r="D178" s="78">
        <v>311115</v>
      </c>
      <c r="E178" s="78">
        <v>777</v>
      </c>
      <c r="F178" s="79" t="s">
        <v>105</v>
      </c>
    </row>
    <row r="179" spans="1:6" hidden="1">
      <c r="A179" s="78">
        <v>311120</v>
      </c>
      <c r="B179" s="78">
        <v>112</v>
      </c>
      <c r="C179" s="79" t="s">
        <v>106</v>
      </c>
      <c r="D179" s="78">
        <v>311120</v>
      </c>
      <c r="E179" s="78">
        <v>112</v>
      </c>
      <c r="F179" s="79" t="s">
        <v>106</v>
      </c>
    </row>
    <row r="180" spans="1:6" hidden="1">
      <c r="A180" s="78">
        <v>311130</v>
      </c>
      <c r="B180" s="78">
        <v>113</v>
      </c>
      <c r="C180" s="79" t="s">
        <v>502</v>
      </c>
      <c r="D180" s="78">
        <v>311130</v>
      </c>
      <c r="E180" s="78">
        <v>113</v>
      </c>
      <c r="F180" s="79" t="s">
        <v>502</v>
      </c>
    </row>
    <row r="181" spans="1:6" hidden="1">
      <c r="A181" s="78">
        <v>311140</v>
      </c>
      <c r="B181" s="78">
        <v>114</v>
      </c>
      <c r="C181" s="79" t="s">
        <v>107</v>
      </c>
      <c r="D181" s="78">
        <v>311140</v>
      </c>
      <c r="E181" s="78">
        <v>114</v>
      </c>
      <c r="F181" s="79" t="s">
        <v>107</v>
      </c>
    </row>
    <row r="182" spans="1:6" hidden="1">
      <c r="A182" s="78">
        <v>311150</v>
      </c>
      <c r="B182" s="78">
        <v>115</v>
      </c>
      <c r="C182" s="79" t="s">
        <v>108</v>
      </c>
      <c r="D182" s="78">
        <v>311150</v>
      </c>
      <c r="E182" s="78">
        <v>115</v>
      </c>
      <c r="F182" s="79" t="s">
        <v>108</v>
      </c>
    </row>
    <row r="183" spans="1:6" hidden="1">
      <c r="A183" s="78">
        <v>311160</v>
      </c>
      <c r="B183" s="78">
        <v>116</v>
      </c>
      <c r="C183" s="79" t="s">
        <v>109</v>
      </c>
      <c r="D183" s="78">
        <v>311160</v>
      </c>
      <c r="E183" s="78">
        <v>116</v>
      </c>
      <c r="F183" s="79" t="s">
        <v>109</v>
      </c>
    </row>
    <row r="184" spans="1:6" hidden="1">
      <c r="A184" s="78">
        <v>311170</v>
      </c>
      <c r="B184" s="78">
        <v>117</v>
      </c>
      <c r="C184" s="79" t="s">
        <v>600</v>
      </c>
      <c r="D184" s="78">
        <v>311170</v>
      </c>
      <c r="E184" s="78">
        <v>117</v>
      </c>
      <c r="F184" s="79" t="s">
        <v>600</v>
      </c>
    </row>
    <row r="185" spans="1:6" hidden="1">
      <c r="A185" s="78">
        <v>311180</v>
      </c>
      <c r="B185" s="78">
        <v>118</v>
      </c>
      <c r="C185" s="79" t="s">
        <v>601</v>
      </c>
      <c r="D185" s="78">
        <v>311180</v>
      </c>
      <c r="E185" s="78">
        <v>118</v>
      </c>
      <c r="F185" s="79" t="s">
        <v>601</v>
      </c>
    </row>
    <row r="186" spans="1:6" hidden="1">
      <c r="A186" s="78">
        <v>311190</v>
      </c>
      <c r="B186" s="78">
        <v>119</v>
      </c>
      <c r="C186" s="79" t="s">
        <v>110</v>
      </c>
      <c r="D186" s="78">
        <v>311190</v>
      </c>
      <c r="E186" s="78">
        <v>119</v>
      </c>
      <c r="F186" s="79" t="s">
        <v>110</v>
      </c>
    </row>
    <row r="187" spans="1:6" hidden="1">
      <c r="A187" s="78">
        <v>311200</v>
      </c>
      <c r="B187" s="78">
        <v>120</v>
      </c>
      <c r="C187" s="79" t="s">
        <v>111</v>
      </c>
      <c r="D187" s="78">
        <v>311200</v>
      </c>
      <c r="E187" s="78">
        <v>120</v>
      </c>
      <c r="F187" s="79" t="s">
        <v>111</v>
      </c>
    </row>
    <row r="188" spans="1:6" hidden="1">
      <c r="A188" s="78">
        <v>311205</v>
      </c>
      <c r="B188" s="78">
        <v>778</v>
      </c>
      <c r="C188" s="79" t="s">
        <v>112</v>
      </c>
      <c r="D188" s="78">
        <v>311205</v>
      </c>
      <c r="E188" s="78">
        <v>778</v>
      </c>
      <c r="F188" s="79" t="s">
        <v>112</v>
      </c>
    </row>
    <row r="189" spans="1:6" hidden="1">
      <c r="A189" s="78">
        <v>311210</v>
      </c>
      <c r="B189" s="78">
        <v>121</v>
      </c>
      <c r="C189" s="79" t="s">
        <v>602</v>
      </c>
      <c r="D189" s="78">
        <v>311210</v>
      </c>
      <c r="E189" s="78">
        <v>121</v>
      </c>
      <c r="F189" s="79" t="s">
        <v>602</v>
      </c>
    </row>
    <row r="190" spans="1:6" hidden="1">
      <c r="A190" s="78">
        <v>311220</v>
      </c>
      <c r="B190" s="78">
        <v>122</v>
      </c>
      <c r="C190" s="79" t="s">
        <v>113</v>
      </c>
      <c r="D190" s="78">
        <v>311220</v>
      </c>
      <c r="E190" s="78">
        <v>122</v>
      </c>
      <c r="F190" s="79" t="s">
        <v>113</v>
      </c>
    </row>
    <row r="191" spans="1:6" hidden="1">
      <c r="A191" s="78">
        <v>311230</v>
      </c>
      <c r="B191" s="78">
        <v>123</v>
      </c>
      <c r="C191" s="79" t="s">
        <v>114</v>
      </c>
      <c r="D191" s="78">
        <v>311230</v>
      </c>
      <c r="E191" s="78">
        <v>123</v>
      </c>
      <c r="F191" s="79" t="s">
        <v>114</v>
      </c>
    </row>
    <row r="192" spans="1:6" hidden="1">
      <c r="A192" s="78">
        <v>311240</v>
      </c>
      <c r="B192" s="78">
        <v>124</v>
      </c>
      <c r="C192" s="79" t="s">
        <v>115</v>
      </c>
      <c r="D192" s="78">
        <v>311240</v>
      </c>
      <c r="E192" s="78">
        <v>124</v>
      </c>
      <c r="F192" s="79" t="s">
        <v>115</v>
      </c>
    </row>
    <row r="193" spans="1:6" hidden="1">
      <c r="A193" s="78">
        <v>311250</v>
      </c>
      <c r="B193" s="78">
        <v>125</v>
      </c>
      <c r="C193" s="79" t="s">
        <v>116</v>
      </c>
      <c r="D193" s="78">
        <v>311250</v>
      </c>
      <c r="E193" s="78">
        <v>125</v>
      </c>
      <c r="F193" s="79" t="s">
        <v>116</v>
      </c>
    </row>
    <row r="194" spans="1:6" hidden="1">
      <c r="A194" s="78">
        <v>311260</v>
      </c>
      <c r="B194" s="78">
        <v>126</v>
      </c>
      <c r="C194" s="79" t="s">
        <v>603</v>
      </c>
      <c r="D194" s="78">
        <v>311260</v>
      </c>
      <c r="E194" s="78">
        <v>126</v>
      </c>
      <c r="F194" s="79" t="s">
        <v>603</v>
      </c>
    </row>
    <row r="195" spans="1:6" hidden="1">
      <c r="A195" s="78">
        <v>311265</v>
      </c>
      <c r="B195" s="78">
        <v>727</v>
      </c>
      <c r="C195" s="79" t="s">
        <v>604</v>
      </c>
      <c r="D195" s="78">
        <v>311265</v>
      </c>
      <c r="E195" s="78">
        <v>727</v>
      </c>
      <c r="F195" s="79" t="s">
        <v>604</v>
      </c>
    </row>
    <row r="196" spans="1:6" hidden="1">
      <c r="A196" s="78">
        <v>311270</v>
      </c>
      <c r="B196" s="78">
        <v>127</v>
      </c>
      <c r="C196" s="79" t="s">
        <v>605</v>
      </c>
      <c r="D196" s="78">
        <v>311270</v>
      </c>
      <c r="E196" s="78">
        <v>127</v>
      </c>
      <c r="F196" s="79" t="s">
        <v>605</v>
      </c>
    </row>
    <row r="197" spans="1:6" hidden="1">
      <c r="A197" s="78">
        <v>311280</v>
      </c>
      <c r="B197" s="78">
        <v>128</v>
      </c>
      <c r="C197" s="79" t="s">
        <v>606</v>
      </c>
      <c r="D197" s="78">
        <v>311280</v>
      </c>
      <c r="E197" s="78">
        <v>128</v>
      </c>
      <c r="F197" s="79" t="s">
        <v>606</v>
      </c>
    </row>
    <row r="198" spans="1:6" hidden="1">
      <c r="A198" s="78">
        <v>311290</v>
      </c>
      <c r="B198" s="78">
        <v>129</v>
      </c>
      <c r="C198" s="79" t="s">
        <v>117</v>
      </c>
      <c r="D198" s="78">
        <v>311290</v>
      </c>
      <c r="E198" s="78">
        <v>129</v>
      </c>
      <c r="F198" s="79" t="s">
        <v>117</v>
      </c>
    </row>
    <row r="199" spans="1:6" hidden="1">
      <c r="A199" s="78">
        <v>311300</v>
      </c>
      <c r="B199" s="78">
        <v>130</v>
      </c>
      <c r="C199" s="79" t="s">
        <v>607</v>
      </c>
      <c r="D199" s="78">
        <v>311300</v>
      </c>
      <c r="E199" s="78">
        <v>130</v>
      </c>
      <c r="F199" s="79" t="s">
        <v>607</v>
      </c>
    </row>
    <row r="200" spans="1:6" hidden="1">
      <c r="A200" s="78">
        <v>311310</v>
      </c>
      <c r="B200" s="78">
        <v>131</v>
      </c>
      <c r="C200" s="79" t="s">
        <v>608</v>
      </c>
      <c r="D200" s="78">
        <v>311310</v>
      </c>
      <c r="E200" s="78">
        <v>131</v>
      </c>
      <c r="F200" s="79" t="s">
        <v>608</v>
      </c>
    </row>
    <row r="201" spans="1:6" hidden="1">
      <c r="A201" s="78">
        <v>311320</v>
      </c>
      <c r="B201" s="78">
        <v>132</v>
      </c>
      <c r="C201" s="79" t="s">
        <v>609</v>
      </c>
      <c r="D201" s="78">
        <v>311320</v>
      </c>
      <c r="E201" s="78">
        <v>132</v>
      </c>
      <c r="F201" s="79" t="s">
        <v>609</v>
      </c>
    </row>
    <row r="202" spans="1:6" hidden="1">
      <c r="A202" s="78">
        <v>311330</v>
      </c>
      <c r="B202" s="78">
        <v>133</v>
      </c>
      <c r="C202" s="79" t="s">
        <v>118</v>
      </c>
      <c r="D202" s="78">
        <v>311330</v>
      </c>
      <c r="E202" s="78">
        <v>133</v>
      </c>
      <c r="F202" s="79" t="s">
        <v>118</v>
      </c>
    </row>
    <row r="203" spans="1:6" hidden="1">
      <c r="A203" s="78">
        <v>311340</v>
      </c>
      <c r="B203" s="78">
        <v>134</v>
      </c>
      <c r="C203" s="79" t="s">
        <v>119</v>
      </c>
      <c r="D203" s="78">
        <v>311340</v>
      </c>
      <c r="E203" s="78">
        <v>134</v>
      </c>
      <c r="F203" s="79" t="s">
        <v>119</v>
      </c>
    </row>
    <row r="204" spans="1:6" hidden="1">
      <c r="A204" s="78">
        <v>311350</v>
      </c>
      <c r="B204" s="78">
        <v>135</v>
      </c>
      <c r="C204" s="79" t="s">
        <v>120</v>
      </c>
      <c r="D204" s="78">
        <v>311350</v>
      </c>
      <c r="E204" s="78">
        <v>135</v>
      </c>
      <c r="F204" s="79" t="s">
        <v>120</v>
      </c>
    </row>
    <row r="205" spans="1:6" hidden="1">
      <c r="A205" s="78">
        <v>311360</v>
      </c>
      <c r="B205" s="78">
        <v>136</v>
      </c>
      <c r="C205" s="79" t="s">
        <v>610</v>
      </c>
      <c r="D205" s="78">
        <v>311360</v>
      </c>
      <c r="E205" s="78">
        <v>136</v>
      </c>
      <c r="F205" s="79" t="s">
        <v>610</v>
      </c>
    </row>
    <row r="206" spans="1:6" hidden="1">
      <c r="A206" s="78">
        <v>311370</v>
      </c>
      <c r="B206" s="78">
        <v>137</v>
      </c>
      <c r="C206" s="79" t="s">
        <v>121</v>
      </c>
      <c r="D206" s="78">
        <v>311370</v>
      </c>
      <c r="E206" s="78">
        <v>137</v>
      </c>
      <c r="F206" s="79" t="s">
        <v>121</v>
      </c>
    </row>
    <row r="207" spans="1:6" hidden="1">
      <c r="A207" s="78">
        <v>311380</v>
      </c>
      <c r="B207" s="78">
        <v>138</v>
      </c>
      <c r="C207" s="79" t="s">
        <v>611</v>
      </c>
      <c r="D207" s="78">
        <v>311380</v>
      </c>
      <c r="E207" s="78">
        <v>138</v>
      </c>
      <c r="F207" s="79" t="s">
        <v>611</v>
      </c>
    </row>
    <row r="208" spans="1:6" hidden="1">
      <c r="A208" s="78">
        <v>311390</v>
      </c>
      <c r="B208" s="78">
        <v>139</v>
      </c>
      <c r="C208" s="79" t="s">
        <v>451</v>
      </c>
      <c r="D208" s="78">
        <v>311390</v>
      </c>
      <c r="E208" s="78">
        <v>139</v>
      </c>
      <c r="F208" s="79" t="s">
        <v>451</v>
      </c>
    </row>
    <row r="209" spans="1:6" hidden="1">
      <c r="A209" s="78">
        <v>311400</v>
      </c>
      <c r="B209" s="78">
        <v>140</v>
      </c>
      <c r="C209" s="79" t="s">
        <v>452</v>
      </c>
      <c r="D209" s="78">
        <v>311400</v>
      </c>
      <c r="E209" s="78">
        <v>140</v>
      </c>
      <c r="F209" s="79" t="s">
        <v>452</v>
      </c>
    </row>
    <row r="210" spans="1:6" hidden="1">
      <c r="A210" s="78">
        <v>311410</v>
      </c>
      <c r="B210" s="78">
        <v>141</v>
      </c>
      <c r="C210" s="79" t="s">
        <v>467</v>
      </c>
      <c r="D210" s="78">
        <v>311410</v>
      </c>
      <c r="E210" s="78">
        <v>141</v>
      </c>
      <c r="F210" s="79" t="s">
        <v>467</v>
      </c>
    </row>
    <row r="211" spans="1:6" hidden="1">
      <c r="A211" s="78">
        <v>311420</v>
      </c>
      <c r="B211" s="78">
        <v>142</v>
      </c>
      <c r="C211" s="79" t="s">
        <v>503</v>
      </c>
      <c r="D211" s="78">
        <v>311420</v>
      </c>
      <c r="E211" s="78">
        <v>142</v>
      </c>
      <c r="F211" s="79" t="s">
        <v>503</v>
      </c>
    </row>
    <row r="212" spans="1:6" hidden="1">
      <c r="A212" s="78">
        <v>311430</v>
      </c>
      <c r="B212" s="78">
        <v>143</v>
      </c>
      <c r="C212" s="79" t="s">
        <v>612</v>
      </c>
      <c r="D212" s="78">
        <v>311430</v>
      </c>
      <c r="E212" s="78">
        <v>143</v>
      </c>
      <c r="F212" s="79" t="s">
        <v>612</v>
      </c>
    </row>
    <row r="213" spans="1:6" hidden="1">
      <c r="A213" s="78">
        <v>311440</v>
      </c>
      <c r="B213" s="78">
        <v>144</v>
      </c>
      <c r="C213" s="79" t="s">
        <v>504</v>
      </c>
      <c r="D213" s="78">
        <v>311440</v>
      </c>
      <c r="E213" s="78">
        <v>144</v>
      </c>
      <c r="F213" s="79" t="s">
        <v>504</v>
      </c>
    </row>
    <row r="214" spans="1:6" hidden="1">
      <c r="A214" s="78">
        <v>311450</v>
      </c>
      <c r="B214" s="78">
        <v>145</v>
      </c>
      <c r="C214" s="79" t="s">
        <v>613</v>
      </c>
      <c r="D214" s="78">
        <v>311450</v>
      </c>
      <c r="E214" s="78">
        <v>145</v>
      </c>
      <c r="F214" s="79" t="s">
        <v>613</v>
      </c>
    </row>
    <row r="215" spans="1:6" hidden="1">
      <c r="A215" s="78">
        <v>311455</v>
      </c>
      <c r="B215" s="78">
        <v>728</v>
      </c>
      <c r="C215" s="79" t="s">
        <v>122</v>
      </c>
      <c r="D215" s="78">
        <v>311455</v>
      </c>
      <c r="E215" s="78">
        <v>728</v>
      </c>
      <c r="F215" s="79" t="s">
        <v>122</v>
      </c>
    </row>
    <row r="216" spans="1:6" hidden="1">
      <c r="A216" s="78">
        <v>311460</v>
      </c>
      <c r="B216" s="78">
        <v>146</v>
      </c>
      <c r="C216" s="79" t="s">
        <v>123</v>
      </c>
      <c r="D216" s="78">
        <v>311460</v>
      </c>
      <c r="E216" s="78">
        <v>146</v>
      </c>
      <c r="F216" s="79" t="s">
        <v>123</v>
      </c>
    </row>
    <row r="217" spans="1:6" hidden="1">
      <c r="A217" s="78">
        <v>311470</v>
      </c>
      <c r="B217" s="78">
        <v>147</v>
      </c>
      <c r="C217" s="79" t="s">
        <v>614</v>
      </c>
      <c r="D217" s="78">
        <v>311470</v>
      </c>
      <c r="E217" s="78">
        <v>147</v>
      </c>
      <c r="F217" s="79" t="s">
        <v>614</v>
      </c>
    </row>
    <row r="218" spans="1:6" hidden="1">
      <c r="A218" s="78">
        <v>311480</v>
      </c>
      <c r="B218" s="78">
        <v>148</v>
      </c>
      <c r="C218" s="79" t="s">
        <v>124</v>
      </c>
      <c r="D218" s="78">
        <v>311480</v>
      </c>
      <c r="E218" s="78">
        <v>148</v>
      </c>
      <c r="F218" s="79" t="s">
        <v>124</v>
      </c>
    </row>
    <row r="219" spans="1:6" hidden="1">
      <c r="A219" s="78">
        <v>311490</v>
      </c>
      <c r="B219" s="78">
        <v>149</v>
      </c>
      <c r="C219" s="79" t="s">
        <v>125</v>
      </c>
      <c r="D219" s="78">
        <v>311490</v>
      </c>
      <c r="E219" s="78">
        <v>149</v>
      </c>
      <c r="F219" s="79" t="s">
        <v>125</v>
      </c>
    </row>
    <row r="220" spans="1:6" hidden="1">
      <c r="A220" s="78">
        <v>311500</v>
      </c>
      <c r="B220" s="78">
        <v>150</v>
      </c>
      <c r="C220" s="79" t="s">
        <v>126</v>
      </c>
      <c r="D220" s="78">
        <v>311500</v>
      </c>
      <c r="E220" s="78">
        <v>150</v>
      </c>
      <c r="F220" s="79" t="s">
        <v>126</v>
      </c>
    </row>
    <row r="221" spans="1:6" hidden="1">
      <c r="A221" s="78">
        <v>311510</v>
      </c>
      <c r="B221" s="78">
        <v>151</v>
      </c>
      <c r="C221" s="79" t="s">
        <v>615</v>
      </c>
      <c r="D221" s="78">
        <v>311510</v>
      </c>
      <c r="E221" s="78">
        <v>151</v>
      </c>
      <c r="F221" s="79" t="s">
        <v>615</v>
      </c>
    </row>
    <row r="222" spans="1:6" hidden="1">
      <c r="A222" s="78">
        <v>311520</v>
      </c>
      <c r="B222" s="78">
        <v>152</v>
      </c>
      <c r="C222" s="79" t="s">
        <v>616</v>
      </c>
      <c r="D222" s="78">
        <v>311520</v>
      </c>
      <c r="E222" s="78">
        <v>152</v>
      </c>
      <c r="F222" s="79" t="s">
        <v>616</v>
      </c>
    </row>
    <row r="223" spans="1:6" hidden="1">
      <c r="A223" s="78">
        <v>311530</v>
      </c>
      <c r="B223" s="78">
        <v>153</v>
      </c>
      <c r="C223" s="79" t="s">
        <v>127</v>
      </c>
      <c r="D223" s="78">
        <v>311530</v>
      </c>
      <c r="E223" s="78">
        <v>153</v>
      </c>
      <c r="F223" s="79" t="s">
        <v>127</v>
      </c>
    </row>
    <row r="224" spans="1:6" hidden="1">
      <c r="A224" s="78">
        <v>311535</v>
      </c>
      <c r="B224" s="78">
        <v>779</v>
      </c>
      <c r="C224" s="79" t="s">
        <v>128</v>
      </c>
      <c r="D224" s="78">
        <v>311535</v>
      </c>
      <c r="E224" s="78">
        <v>779</v>
      </c>
      <c r="F224" s="79" t="s">
        <v>128</v>
      </c>
    </row>
    <row r="225" spans="1:6" hidden="1">
      <c r="A225" s="78">
        <v>311540</v>
      </c>
      <c r="B225" s="78">
        <v>154</v>
      </c>
      <c r="C225" s="79" t="s">
        <v>617</v>
      </c>
      <c r="D225" s="78">
        <v>311540</v>
      </c>
      <c r="E225" s="78">
        <v>154</v>
      </c>
      <c r="F225" s="79" t="s">
        <v>617</v>
      </c>
    </row>
    <row r="226" spans="1:6" hidden="1">
      <c r="A226" s="78">
        <v>311545</v>
      </c>
      <c r="B226" s="78">
        <v>729</v>
      </c>
      <c r="C226" s="79" t="s">
        <v>129</v>
      </c>
      <c r="D226" s="78">
        <v>311545</v>
      </c>
      <c r="E226" s="78">
        <v>729</v>
      </c>
      <c r="F226" s="79" t="s">
        <v>129</v>
      </c>
    </row>
    <row r="227" spans="1:6" hidden="1">
      <c r="A227" s="78">
        <v>311547</v>
      </c>
      <c r="B227" s="78">
        <v>780</v>
      </c>
      <c r="C227" s="79" t="s">
        <v>130</v>
      </c>
      <c r="D227" s="78">
        <v>311547</v>
      </c>
      <c r="E227" s="78">
        <v>780</v>
      </c>
      <c r="F227" s="79" t="s">
        <v>130</v>
      </c>
    </row>
    <row r="228" spans="1:6" hidden="1">
      <c r="A228" s="78">
        <v>311550</v>
      </c>
      <c r="B228" s="78">
        <v>155</v>
      </c>
      <c r="C228" s="79" t="s">
        <v>131</v>
      </c>
      <c r="D228" s="78">
        <v>311550</v>
      </c>
      <c r="E228" s="78">
        <v>155</v>
      </c>
      <c r="F228" s="79" t="s">
        <v>131</v>
      </c>
    </row>
    <row r="229" spans="1:6" hidden="1">
      <c r="A229" s="78">
        <v>311560</v>
      </c>
      <c r="B229" s="78">
        <v>156</v>
      </c>
      <c r="C229" s="79" t="s">
        <v>618</v>
      </c>
      <c r="D229" s="78">
        <v>311560</v>
      </c>
      <c r="E229" s="78">
        <v>156</v>
      </c>
      <c r="F229" s="79" t="s">
        <v>618</v>
      </c>
    </row>
    <row r="230" spans="1:6" hidden="1">
      <c r="A230" s="78">
        <v>311570</v>
      </c>
      <c r="B230" s="78">
        <v>157</v>
      </c>
      <c r="C230" s="79" t="s">
        <v>468</v>
      </c>
      <c r="D230" s="78">
        <v>311570</v>
      </c>
      <c r="E230" s="78">
        <v>157</v>
      </c>
      <c r="F230" s="79" t="s">
        <v>468</v>
      </c>
    </row>
    <row r="231" spans="1:6" hidden="1">
      <c r="A231" s="78">
        <v>311580</v>
      </c>
      <c r="B231" s="78">
        <v>158</v>
      </c>
      <c r="C231" s="79" t="s">
        <v>132</v>
      </c>
      <c r="D231" s="78">
        <v>311580</v>
      </c>
      <c r="E231" s="78">
        <v>158</v>
      </c>
      <c r="F231" s="79" t="s">
        <v>132</v>
      </c>
    </row>
    <row r="232" spans="1:6" hidden="1">
      <c r="A232" s="78">
        <v>311590</v>
      </c>
      <c r="B232" s="78">
        <v>159</v>
      </c>
      <c r="C232" s="79" t="s">
        <v>619</v>
      </c>
      <c r="D232" s="78">
        <v>311590</v>
      </c>
      <c r="E232" s="78">
        <v>159</v>
      </c>
      <c r="F232" s="79" t="s">
        <v>619</v>
      </c>
    </row>
    <row r="233" spans="1:6" hidden="1">
      <c r="A233" s="78">
        <v>311600</v>
      </c>
      <c r="B233" s="78">
        <v>160</v>
      </c>
      <c r="C233" s="79" t="s">
        <v>620</v>
      </c>
      <c r="D233" s="78">
        <v>311600</v>
      </c>
      <c r="E233" s="78">
        <v>160</v>
      </c>
      <c r="F233" s="79" t="s">
        <v>620</v>
      </c>
    </row>
    <row r="234" spans="1:6" hidden="1">
      <c r="A234" s="78">
        <v>311610</v>
      </c>
      <c r="B234" s="78">
        <v>161</v>
      </c>
      <c r="C234" s="79" t="s">
        <v>505</v>
      </c>
      <c r="D234" s="78">
        <v>311610</v>
      </c>
      <c r="E234" s="78">
        <v>161</v>
      </c>
      <c r="F234" s="79" t="s">
        <v>505</v>
      </c>
    </row>
    <row r="235" spans="1:6" hidden="1">
      <c r="A235" s="78">
        <v>311615</v>
      </c>
      <c r="B235" s="78">
        <v>781</v>
      </c>
      <c r="C235" s="79" t="s">
        <v>621</v>
      </c>
      <c r="D235" s="78">
        <v>311615</v>
      </c>
      <c r="E235" s="78">
        <v>781</v>
      </c>
      <c r="F235" s="79" t="s">
        <v>621</v>
      </c>
    </row>
    <row r="236" spans="1:6" hidden="1">
      <c r="A236" s="78">
        <v>311620</v>
      </c>
      <c r="B236" s="78">
        <v>162</v>
      </c>
      <c r="C236" s="79" t="s">
        <v>133</v>
      </c>
      <c r="D236" s="78">
        <v>311620</v>
      </c>
      <c r="E236" s="78">
        <v>162</v>
      </c>
      <c r="F236" s="79" t="s">
        <v>133</v>
      </c>
    </row>
    <row r="237" spans="1:6" hidden="1">
      <c r="A237" s="78">
        <v>311630</v>
      </c>
      <c r="B237" s="78">
        <v>163</v>
      </c>
      <c r="C237" s="79" t="s">
        <v>622</v>
      </c>
      <c r="D237" s="78">
        <v>311630</v>
      </c>
      <c r="E237" s="78">
        <v>163</v>
      </c>
      <c r="F237" s="79" t="s">
        <v>622</v>
      </c>
    </row>
    <row r="238" spans="1:6" hidden="1">
      <c r="A238" s="78">
        <v>311640</v>
      </c>
      <c r="B238" s="78">
        <v>164</v>
      </c>
      <c r="C238" s="79" t="s">
        <v>134</v>
      </c>
      <c r="D238" s="78">
        <v>311640</v>
      </c>
      <c r="E238" s="78">
        <v>164</v>
      </c>
      <c r="F238" s="79" t="s">
        <v>134</v>
      </c>
    </row>
    <row r="239" spans="1:6" hidden="1">
      <c r="A239" s="78">
        <v>311650</v>
      </c>
      <c r="B239" s="78">
        <v>165</v>
      </c>
      <c r="C239" s="79" t="s">
        <v>623</v>
      </c>
      <c r="D239" s="78">
        <v>311650</v>
      </c>
      <c r="E239" s="78">
        <v>165</v>
      </c>
      <c r="F239" s="79" t="s">
        <v>623</v>
      </c>
    </row>
    <row r="240" spans="1:6" hidden="1">
      <c r="A240" s="78">
        <v>311660</v>
      </c>
      <c r="B240" s="78">
        <v>166</v>
      </c>
      <c r="C240" s="79" t="s">
        <v>624</v>
      </c>
      <c r="D240" s="78">
        <v>311660</v>
      </c>
      <c r="E240" s="78">
        <v>166</v>
      </c>
      <c r="F240" s="79" t="s">
        <v>624</v>
      </c>
    </row>
    <row r="241" spans="1:6" hidden="1">
      <c r="A241" s="78">
        <v>311670</v>
      </c>
      <c r="B241" s="78">
        <v>167</v>
      </c>
      <c r="C241" s="79" t="s">
        <v>135</v>
      </c>
      <c r="D241" s="78">
        <v>311670</v>
      </c>
      <c r="E241" s="78">
        <v>167</v>
      </c>
      <c r="F241" s="79" t="s">
        <v>135</v>
      </c>
    </row>
    <row r="242" spans="1:6" hidden="1">
      <c r="A242" s="78">
        <v>311680</v>
      </c>
      <c r="B242" s="78">
        <v>168</v>
      </c>
      <c r="C242" s="79" t="s">
        <v>136</v>
      </c>
      <c r="D242" s="78">
        <v>311680</v>
      </c>
      <c r="E242" s="78">
        <v>168</v>
      </c>
      <c r="F242" s="79" t="s">
        <v>136</v>
      </c>
    </row>
    <row r="243" spans="1:6" hidden="1">
      <c r="A243" s="78">
        <v>311690</v>
      </c>
      <c r="B243" s="78">
        <v>169</v>
      </c>
      <c r="C243" s="79" t="s">
        <v>137</v>
      </c>
      <c r="D243" s="78">
        <v>311690</v>
      </c>
      <c r="E243" s="78">
        <v>169</v>
      </c>
      <c r="F243" s="79" t="s">
        <v>137</v>
      </c>
    </row>
    <row r="244" spans="1:6" hidden="1">
      <c r="A244" s="78">
        <v>311700</v>
      </c>
      <c r="B244" s="78">
        <v>170</v>
      </c>
      <c r="C244" s="79" t="s">
        <v>138</v>
      </c>
      <c r="D244" s="78">
        <v>311700</v>
      </c>
      <c r="E244" s="78">
        <v>170</v>
      </c>
      <c r="F244" s="79" t="s">
        <v>138</v>
      </c>
    </row>
    <row r="245" spans="1:6" hidden="1">
      <c r="A245" s="78">
        <v>311710</v>
      </c>
      <c r="B245" s="78">
        <v>171</v>
      </c>
      <c r="C245" s="79" t="s">
        <v>625</v>
      </c>
      <c r="D245" s="78">
        <v>311710</v>
      </c>
      <c r="E245" s="78">
        <v>171</v>
      </c>
      <c r="F245" s="79" t="s">
        <v>625</v>
      </c>
    </row>
    <row r="246" spans="1:6" hidden="1">
      <c r="A246" s="78">
        <v>311720</v>
      </c>
      <c r="B246" s="78">
        <v>173</v>
      </c>
      <c r="C246" s="79" t="s">
        <v>626</v>
      </c>
      <c r="D246" s="78">
        <v>311720</v>
      </c>
      <c r="E246" s="78">
        <v>173</v>
      </c>
      <c r="F246" s="79" t="s">
        <v>626</v>
      </c>
    </row>
    <row r="247" spans="1:6" hidden="1">
      <c r="A247" s="78">
        <v>311730</v>
      </c>
      <c r="B247" s="78">
        <v>172</v>
      </c>
      <c r="C247" s="79" t="s">
        <v>627</v>
      </c>
      <c r="D247" s="78">
        <v>311730</v>
      </c>
      <c r="E247" s="78">
        <v>172</v>
      </c>
      <c r="F247" s="79" t="s">
        <v>627</v>
      </c>
    </row>
    <row r="248" spans="1:6" hidden="1">
      <c r="A248" s="78">
        <v>311740</v>
      </c>
      <c r="B248" s="78">
        <v>174</v>
      </c>
      <c r="C248" s="79" t="s">
        <v>628</v>
      </c>
      <c r="D248" s="78">
        <v>311740</v>
      </c>
      <c r="E248" s="78">
        <v>174</v>
      </c>
      <c r="F248" s="79" t="s">
        <v>628</v>
      </c>
    </row>
    <row r="249" spans="1:6" hidden="1">
      <c r="A249" s="78">
        <v>311750</v>
      </c>
      <c r="B249" s="78">
        <v>175</v>
      </c>
      <c r="C249" s="79" t="s">
        <v>629</v>
      </c>
      <c r="D249" s="78">
        <v>311750</v>
      </c>
      <c r="E249" s="78">
        <v>175</v>
      </c>
      <c r="F249" s="79" t="s">
        <v>629</v>
      </c>
    </row>
    <row r="250" spans="1:6" hidden="1">
      <c r="A250" s="78">
        <v>311760</v>
      </c>
      <c r="B250" s="78">
        <v>176</v>
      </c>
      <c r="C250" s="79" t="s">
        <v>630</v>
      </c>
      <c r="D250" s="78">
        <v>311760</v>
      </c>
      <c r="E250" s="78">
        <v>176</v>
      </c>
      <c r="F250" s="79" t="s">
        <v>630</v>
      </c>
    </row>
    <row r="251" spans="1:6" hidden="1">
      <c r="A251" s="78">
        <v>311770</v>
      </c>
      <c r="B251" s="78">
        <v>177</v>
      </c>
      <c r="C251" s="79" t="s">
        <v>631</v>
      </c>
      <c r="D251" s="78">
        <v>311770</v>
      </c>
      <c r="E251" s="78">
        <v>177</v>
      </c>
      <c r="F251" s="79" t="s">
        <v>631</v>
      </c>
    </row>
    <row r="252" spans="1:6" hidden="1">
      <c r="A252" s="78">
        <v>311780</v>
      </c>
      <c r="B252" s="78">
        <v>178</v>
      </c>
      <c r="C252" s="79" t="s">
        <v>632</v>
      </c>
      <c r="D252" s="78">
        <v>311780</v>
      </c>
      <c r="E252" s="78">
        <v>178</v>
      </c>
      <c r="F252" s="79" t="s">
        <v>632</v>
      </c>
    </row>
    <row r="253" spans="1:6" hidden="1">
      <c r="A253" s="78">
        <v>311783</v>
      </c>
      <c r="B253" s="78">
        <v>782</v>
      </c>
      <c r="C253" s="79" t="s">
        <v>633</v>
      </c>
      <c r="D253" s="78">
        <v>311783</v>
      </c>
      <c r="E253" s="78">
        <v>782</v>
      </c>
      <c r="F253" s="79" t="s">
        <v>633</v>
      </c>
    </row>
    <row r="254" spans="1:6" hidden="1">
      <c r="A254" s="78">
        <v>311787</v>
      </c>
      <c r="B254" s="78">
        <v>783</v>
      </c>
      <c r="C254" s="79" t="s">
        <v>139</v>
      </c>
      <c r="D254" s="78">
        <v>311787</v>
      </c>
      <c r="E254" s="78">
        <v>783</v>
      </c>
      <c r="F254" s="79" t="s">
        <v>139</v>
      </c>
    </row>
    <row r="255" spans="1:6" hidden="1">
      <c r="A255" s="78">
        <v>311790</v>
      </c>
      <c r="B255" s="78">
        <v>179</v>
      </c>
      <c r="C255" s="79" t="s">
        <v>140</v>
      </c>
      <c r="D255" s="78">
        <v>311790</v>
      </c>
      <c r="E255" s="78">
        <v>179</v>
      </c>
      <c r="F255" s="79" t="s">
        <v>140</v>
      </c>
    </row>
    <row r="256" spans="1:6" hidden="1">
      <c r="A256" s="78">
        <v>311800</v>
      </c>
      <c r="B256" s="78">
        <v>180</v>
      </c>
      <c r="C256" s="79" t="s">
        <v>141</v>
      </c>
      <c r="D256" s="78">
        <v>311800</v>
      </c>
      <c r="E256" s="78">
        <v>180</v>
      </c>
      <c r="F256" s="79" t="s">
        <v>141</v>
      </c>
    </row>
    <row r="257" spans="1:6" hidden="1">
      <c r="A257" s="78">
        <v>311810</v>
      </c>
      <c r="B257" s="78">
        <v>181</v>
      </c>
      <c r="C257" s="79" t="s">
        <v>506</v>
      </c>
      <c r="D257" s="78">
        <v>311810</v>
      </c>
      <c r="E257" s="78">
        <v>181</v>
      </c>
      <c r="F257" s="79" t="s">
        <v>506</v>
      </c>
    </row>
    <row r="258" spans="1:6" hidden="1">
      <c r="A258" s="78">
        <v>311820</v>
      </c>
      <c r="B258" s="78">
        <v>182</v>
      </c>
      <c r="C258" s="79" t="s">
        <v>142</v>
      </c>
      <c r="D258" s="78">
        <v>311820</v>
      </c>
      <c r="E258" s="78">
        <v>182</v>
      </c>
      <c r="F258" s="79" t="s">
        <v>142</v>
      </c>
    </row>
    <row r="259" spans="1:6" hidden="1">
      <c r="A259" s="78">
        <v>311830</v>
      </c>
      <c r="B259" s="78">
        <v>183</v>
      </c>
      <c r="C259" s="79" t="s">
        <v>143</v>
      </c>
      <c r="D259" s="78">
        <v>311830</v>
      </c>
      <c r="E259" s="78">
        <v>183</v>
      </c>
      <c r="F259" s="79" t="s">
        <v>143</v>
      </c>
    </row>
    <row r="260" spans="1:6" hidden="1">
      <c r="A260" s="78">
        <v>311840</v>
      </c>
      <c r="B260" s="78">
        <v>184</v>
      </c>
      <c r="C260" s="79" t="s">
        <v>144</v>
      </c>
      <c r="D260" s="78">
        <v>311840</v>
      </c>
      <c r="E260" s="78">
        <v>184</v>
      </c>
      <c r="F260" s="79" t="s">
        <v>144</v>
      </c>
    </row>
    <row r="261" spans="1:6" hidden="1">
      <c r="A261" s="78">
        <v>311850</v>
      </c>
      <c r="B261" s="78">
        <v>185</v>
      </c>
      <c r="C261" s="79" t="s">
        <v>634</v>
      </c>
      <c r="D261" s="78">
        <v>311850</v>
      </c>
      <c r="E261" s="78">
        <v>185</v>
      </c>
      <c r="F261" s="79" t="s">
        <v>634</v>
      </c>
    </row>
    <row r="262" spans="1:6" hidden="1">
      <c r="A262" s="78">
        <v>311860</v>
      </c>
      <c r="B262" s="78">
        <v>186</v>
      </c>
      <c r="C262" s="79" t="s">
        <v>145</v>
      </c>
      <c r="D262" s="78">
        <v>311860</v>
      </c>
      <c r="E262" s="78">
        <v>186</v>
      </c>
      <c r="F262" s="79" t="s">
        <v>145</v>
      </c>
    </row>
    <row r="263" spans="1:6" hidden="1">
      <c r="A263" s="78">
        <v>311870</v>
      </c>
      <c r="B263" s="78">
        <v>187</v>
      </c>
      <c r="C263" s="79" t="s">
        <v>146</v>
      </c>
      <c r="D263" s="78">
        <v>311870</v>
      </c>
      <c r="E263" s="78">
        <v>187</v>
      </c>
      <c r="F263" s="79" t="s">
        <v>146</v>
      </c>
    </row>
    <row r="264" spans="1:6" hidden="1">
      <c r="A264" s="78">
        <v>311880</v>
      </c>
      <c r="B264" s="78">
        <v>188</v>
      </c>
      <c r="C264" s="79" t="s">
        <v>635</v>
      </c>
      <c r="D264" s="78">
        <v>311880</v>
      </c>
      <c r="E264" s="78">
        <v>188</v>
      </c>
      <c r="F264" s="79" t="s">
        <v>635</v>
      </c>
    </row>
    <row r="265" spans="1:6" hidden="1">
      <c r="A265" s="78">
        <v>311890</v>
      </c>
      <c r="B265" s="78">
        <v>189</v>
      </c>
      <c r="C265" s="79" t="s">
        <v>147</v>
      </c>
      <c r="D265" s="78">
        <v>311890</v>
      </c>
      <c r="E265" s="78">
        <v>189</v>
      </c>
      <c r="F265" s="79" t="s">
        <v>147</v>
      </c>
    </row>
    <row r="266" spans="1:6" hidden="1">
      <c r="A266" s="78">
        <v>311900</v>
      </c>
      <c r="B266" s="78">
        <v>190</v>
      </c>
      <c r="C266" s="79" t="s">
        <v>636</v>
      </c>
      <c r="D266" s="78">
        <v>311900</v>
      </c>
      <c r="E266" s="78">
        <v>190</v>
      </c>
      <c r="F266" s="79" t="s">
        <v>636</v>
      </c>
    </row>
    <row r="267" spans="1:6" hidden="1">
      <c r="A267" s="78">
        <v>311910</v>
      </c>
      <c r="B267" s="78">
        <v>191</v>
      </c>
      <c r="C267" s="79" t="s">
        <v>148</v>
      </c>
      <c r="D267" s="78">
        <v>311910</v>
      </c>
      <c r="E267" s="78">
        <v>191</v>
      </c>
      <c r="F267" s="79" t="s">
        <v>148</v>
      </c>
    </row>
    <row r="268" spans="1:6" hidden="1">
      <c r="A268" s="78">
        <v>311920</v>
      </c>
      <c r="B268" s="78">
        <v>192</v>
      </c>
      <c r="C268" s="79" t="s">
        <v>149</v>
      </c>
      <c r="D268" s="78">
        <v>311920</v>
      </c>
      <c r="E268" s="78">
        <v>192</v>
      </c>
      <c r="F268" s="79" t="s">
        <v>149</v>
      </c>
    </row>
    <row r="269" spans="1:6" hidden="1">
      <c r="A269" s="78">
        <v>311930</v>
      </c>
      <c r="B269" s="78">
        <v>193</v>
      </c>
      <c r="C269" s="79" t="s">
        <v>150</v>
      </c>
      <c r="D269" s="78">
        <v>311930</v>
      </c>
      <c r="E269" s="78">
        <v>193</v>
      </c>
      <c r="F269" s="79" t="s">
        <v>150</v>
      </c>
    </row>
    <row r="270" spans="1:6" hidden="1">
      <c r="A270" s="78">
        <v>311940</v>
      </c>
      <c r="B270" s="78">
        <v>194</v>
      </c>
      <c r="C270" s="79" t="s">
        <v>151</v>
      </c>
      <c r="D270" s="78">
        <v>311940</v>
      </c>
      <c r="E270" s="78">
        <v>194</v>
      </c>
      <c r="F270" s="79" t="s">
        <v>151</v>
      </c>
    </row>
    <row r="271" spans="1:6" hidden="1">
      <c r="A271" s="78">
        <v>311950</v>
      </c>
      <c r="B271" s="78">
        <v>195</v>
      </c>
      <c r="C271" s="79" t="s">
        <v>152</v>
      </c>
      <c r="D271" s="78">
        <v>311950</v>
      </c>
      <c r="E271" s="78">
        <v>195</v>
      </c>
      <c r="F271" s="79" t="s">
        <v>152</v>
      </c>
    </row>
    <row r="272" spans="1:6" hidden="1">
      <c r="A272" s="78">
        <v>311960</v>
      </c>
      <c r="B272" s="78">
        <v>196</v>
      </c>
      <c r="C272" s="79" t="s">
        <v>153</v>
      </c>
      <c r="D272" s="78">
        <v>311960</v>
      </c>
      <c r="E272" s="78">
        <v>196</v>
      </c>
      <c r="F272" s="79" t="s">
        <v>153</v>
      </c>
    </row>
    <row r="273" spans="1:6" hidden="1">
      <c r="A273" s="78">
        <v>311970</v>
      </c>
      <c r="B273" s="78">
        <v>197</v>
      </c>
      <c r="C273" s="79" t="s">
        <v>154</v>
      </c>
      <c r="D273" s="78">
        <v>311970</v>
      </c>
      <c r="E273" s="78">
        <v>197</v>
      </c>
      <c r="F273" s="79" t="s">
        <v>154</v>
      </c>
    </row>
    <row r="274" spans="1:6" hidden="1">
      <c r="A274" s="78">
        <v>311980</v>
      </c>
      <c r="B274" s="78">
        <v>198</v>
      </c>
      <c r="C274" s="79" t="s">
        <v>637</v>
      </c>
      <c r="D274" s="78">
        <v>311980</v>
      </c>
      <c r="E274" s="78">
        <v>198</v>
      </c>
      <c r="F274" s="79" t="s">
        <v>637</v>
      </c>
    </row>
    <row r="275" spans="1:6" hidden="1">
      <c r="A275" s="78">
        <v>311990</v>
      </c>
      <c r="B275" s="78">
        <v>199</v>
      </c>
      <c r="C275" s="79" t="s">
        <v>638</v>
      </c>
      <c r="D275" s="78">
        <v>311990</v>
      </c>
      <c r="E275" s="78">
        <v>199</v>
      </c>
      <c r="F275" s="79" t="s">
        <v>638</v>
      </c>
    </row>
    <row r="276" spans="1:6" hidden="1">
      <c r="A276" s="78">
        <v>311995</v>
      </c>
      <c r="B276" s="78">
        <v>784</v>
      </c>
      <c r="C276" s="79" t="s">
        <v>639</v>
      </c>
      <c r="D276" s="78">
        <v>311995</v>
      </c>
      <c r="E276" s="78">
        <v>784</v>
      </c>
      <c r="F276" s="79" t="s">
        <v>639</v>
      </c>
    </row>
    <row r="277" spans="1:6" hidden="1">
      <c r="A277" s="78">
        <v>312000</v>
      </c>
      <c r="B277" s="78">
        <v>200</v>
      </c>
      <c r="C277" s="79" t="s">
        <v>640</v>
      </c>
      <c r="D277" s="78">
        <v>312000</v>
      </c>
      <c r="E277" s="78">
        <v>200</v>
      </c>
      <c r="F277" s="79" t="s">
        <v>640</v>
      </c>
    </row>
    <row r="278" spans="1:6" hidden="1">
      <c r="A278" s="78">
        <v>312010</v>
      </c>
      <c r="B278" s="78">
        <v>201</v>
      </c>
      <c r="C278" s="79" t="s">
        <v>641</v>
      </c>
      <c r="D278" s="78">
        <v>312010</v>
      </c>
      <c r="E278" s="78">
        <v>201</v>
      </c>
      <c r="F278" s="79" t="s">
        <v>641</v>
      </c>
    </row>
    <row r="279" spans="1:6" hidden="1">
      <c r="A279" s="78">
        <v>312015</v>
      </c>
      <c r="B279" s="78">
        <v>785</v>
      </c>
      <c r="C279" s="79" t="s">
        <v>642</v>
      </c>
      <c r="D279" s="78">
        <v>312015</v>
      </c>
      <c r="E279" s="78">
        <v>785</v>
      </c>
      <c r="F279" s="79" t="s">
        <v>642</v>
      </c>
    </row>
    <row r="280" spans="1:6" hidden="1">
      <c r="A280" s="78">
        <v>312020</v>
      </c>
      <c r="B280" s="78">
        <v>202</v>
      </c>
      <c r="C280" s="79" t="s">
        <v>155</v>
      </c>
      <c r="D280" s="78">
        <v>312020</v>
      </c>
      <c r="E280" s="78">
        <v>202</v>
      </c>
      <c r="F280" s="79" t="s">
        <v>155</v>
      </c>
    </row>
    <row r="281" spans="1:6" hidden="1">
      <c r="A281" s="78">
        <v>312030</v>
      </c>
      <c r="B281" s="78">
        <v>203</v>
      </c>
      <c r="C281" s="79" t="s">
        <v>643</v>
      </c>
      <c r="D281" s="78">
        <v>312030</v>
      </c>
      <c r="E281" s="78">
        <v>203</v>
      </c>
      <c r="F281" s="79" t="s">
        <v>643</v>
      </c>
    </row>
    <row r="282" spans="1:6" hidden="1">
      <c r="A282" s="78">
        <v>312040</v>
      </c>
      <c r="B282" s="78">
        <v>204</v>
      </c>
      <c r="C282" s="79" t="s">
        <v>156</v>
      </c>
      <c r="D282" s="78">
        <v>312040</v>
      </c>
      <c r="E282" s="78">
        <v>204</v>
      </c>
      <c r="F282" s="79" t="s">
        <v>156</v>
      </c>
    </row>
    <row r="283" spans="1:6" hidden="1">
      <c r="A283" s="78">
        <v>312050</v>
      </c>
      <c r="B283" s="78">
        <v>205</v>
      </c>
      <c r="C283" s="79" t="s">
        <v>157</v>
      </c>
      <c r="D283" s="78">
        <v>312050</v>
      </c>
      <c r="E283" s="78">
        <v>205</v>
      </c>
      <c r="F283" s="79" t="s">
        <v>157</v>
      </c>
    </row>
    <row r="284" spans="1:6" hidden="1">
      <c r="A284" s="78">
        <v>312060</v>
      </c>
      <c r="B284" s="78">
        <v>206</v>
      </c>
      <c r="C284" s="79" t="s">
        <v>644</v>
      </c>
      <c r="D284" s="78">
        <v>312060</v>
      </c>
      <c r="E284" s="78">
        <v>206</v>
      </c>
      <c r="F284" s="79" t="s">
        <v>644</v>
      </c>
    </row>
    <row r="285" spans="1:6" hidden="1">
      <c r="A285" s="78">
        <v>312070</v>
      </c>
      <c r="B285" s="78">
        <v>207</v>
      </c>
      <c r="C285" s="79" t="s">
        <v>453</v>
      </c>
      <c r="D285" s="78">
        <v>312070</v>
      </c>
      <c r="E285" s="78">
        <v>207</v>
      </c>
      <c r="F285" s="79" t="s">
        <v>453</v>
      </c>
    </row>
    <row r="286" spans="1:6" hidden="1">
      <c r="A286" s="78">
        <v>312080</v>
      </c>
      <c r="B286" s="78">
        <v>208</v>
      </c>
      <c r="C286" s="79" t="s">
        <v>645</v>
      </c>
      <c r="D286" s="78">
        <v>312080</v>
      </c>
      <c r="E286" s="78">
        <v>208</v>
      </c>
      <c r="F286" s="79" t="s">
        <v>645</v>
      </c>
    </row>
    <row r="287" spans="1:6" hidden="1">
      <c r="A287" s="78">
        <v>312083</v>
      </c>
      <c r="B287" s="78">
        <v>786</v>
      </c>
      <c r="C287" s="79" t="s">
        <v>158</v>
      </c>
      <c r="D287" s="78">
        <v>312083</v>
      </c>
      <c r="E287" s="78">
        <v>786</v>
      </c>
      <c r="F287" s="79" t="s">
        <v>158</v>
      </c>
    </row>
    <row r="288" spans="1:6" hidden="1">
      <c r="A288" s="78">
        <v>312087</v>
      </c>
      <c r="B288" s="78">
        <v>787</v>
      </c>
      <c r="C288" s="79" t="s">
        <v>469</v>
      </c>
      <c r="D288" s="78">
        <v>312087</v>
      </c>
      <c r="E288" s="78">
        <v>787</v>
      </c>
      <c r="F288" s="79" t="s">
        <v>469</v>
      </c>
    </row>
    <row r="289" spans="1:6" hidden="1">
      <c r="A289" s="78">
        <v>312090</v>
      </c>
      <c r="B289" s="78">
        <v>209</v>
      </c>
      <c r="C289" s="79" t="s">
        <v>159</v>
      </c>
      <c r="D289" s="78">
        <v>312090</v>
      </c>
      <c r="E289" s="78">
        <v>209</v>
      </c>
      <c r="F289" s="79" t="s">
        <v>159</v>
      </c>
    </row>
    <row r="290" spans="1:6" hidden="1">
      <c r="A290" s="78">
        <v>312100</v>
      </c>
      <c r="B290" s="78">
        <v>210</v>
      </c>
      <c r="C290" s="79" t="s">
        <v>160</v>
      </c>
      <c r="D290" s="78">
        <v>312100</v>
      </c>
      <c r="E290" s="78">
        <v>210</v>
      </c>
      <c r="F290" s="79" t="s">
        <v>160</v>
      </c>
    </row>
    <row r="291" spans="1:6" hidden="1">
      <c r="A291" s="78">
        <v>312110</v>
      </c>
      <c r="B291" s="78">
        <v>211</v>
      </c>
      <c r="C291" s="79" t="s">
        <v>161</v>
      </c>
      <c r="D291" s="78">
        <v>312110</v>
      </c>
      <c r="E291" s="78">
        <v>211</v>
      </c>
      <c r="F291" s="79" t="s">
        <v>161</v>
      </c>
    </row>
    <row r="292" spans="1:6" hidden="1">
      <c r="A292" s="78">
        <v>312120</v>
      </c>
      <c r="B292" s="78">
        <v>212</v>
      </c>
      <c r="C292" s="79" t="s">
        <v>646</v>
      </c>
      <c r="D292" s="78">
        <v>312120</v>
      </c>
      <c r="E292" s="78">
        <v>212</v>
      </c>
      <c r="F292" s="79" t="s">
        <v>646</v>
      </c>
    </row>
    <row r="293" spans="1:6" hidden="1">
      <c r="A293" s="78">
        <v>312125</v>
      </c>
      <c r="B293" s="78">
        <v>864</v>
      </c>
      <c r="C293" s="79" t="s">
        <v>162</v>
      </c>
      <c r="D293" s="78">
        <v>312125</v>
      </c>
      <c r="E293" s="78">
        <v>864</v>
      </c>
      <c r="F293" s="79" t="s">
        <v>162</v>
      </c>
    </row>
    <row r="294" spans="1:6" hidden="1">
      <c r="A294" s="78">
        <v>312130</v>
      </c>
      <c r="B294" s="78">
        <v>213</v>
      </c>
      <c r="C294" s="79" t="s">
        <v>163</v>
      </c>
      <c r="D294" s="78">
        <v>312130</v>
      </c>
      <c r="E294" s="78">
        <v>213</v>
      </c>
      <c r="F294" s="79" t="s">
        <v>163</v>
      </c>
    </row>
    <row r="295" spans="1:6" hidden="1">
      <c r="A295" s="78">
        <v>312140</v>
      </c>
      <c r="B295" s="78">
        <v>214</v>
      </c>
      <c r="C295" s="79" t="s">
        <v>470</v>
      </c>
      <c r="D295" s="78">
        <v>312140</v>
      </c>
      <c r="E295" s="78">
        <v>214</v>
      </c>
      <c r="F295" s="79" t="s">
        <v>470</v>
      </c>
    </row>
    <row r="296" spans="1:6" hidden="1">
      <c r="A296" s="78">
        <v>312150</v>
      </c>
      <c r="B296" s="78">
        <v>215</v>
      </c>
      <c r="C296" s="79" t="s">
        <v>507</v>
      </c>
      <c r="D296" s="78">
        <v>312150</v>
      </c>
      <c r="E296" s="78">
        <v>215</v>
      </c>
      <c r="F296" s="79" t="s">
        <v>507</v>
      </c>
    </row>
    <row r="297" spans="1:6" hidden="1">
      <c r="A297" s="78">
        <v>312160</v>
      </c>
      <c r="B297" s="78">
        <v>216</v>
      </c>
      <c r="C297" s="79" t="s">
        <v>164</v>
      </c>
      <c r="D297" s="78">
        <v>312160</v>
      </c>
      <c r="E297" s="78">
        <v>216</v>
      </c>
      <c r="F297" s="79" t="s">
        <v>164</v>
      </c>
    </row>
    <row r="298" spans="1:6" hidden="1">
      <c r="A298" s="78">
        <v>312170</v>
      </c>
      <c r="B298" s="78">
        <v>217</v>
      </c>
      <c r="C298" s="79" t="s">
        <v>471</v>
      </c>
      <c r="D298" s="78">
        <v>312170</v>
      </c>
      <c r="E298" s="78">
        <v>217</v>
      </c>
      <c r="F298" s="79" t="s">
        <v>471</v>
      </c>
    </row>
    <row r="299" spans="1:6" hidden="1">
      <c r="A299" s="78">
        <v>312180</v>
      </c>
      <c r="B299" s="78">
        <v>218</v>
      </c>
      <c r="C299" s="79" t="s">
        <v>647</v>
      </c>
      <c r="D299" s="78">
        <v>312180</v>
      </c>
      <c r="E299" s="78">
        <v>218</v>
      </c>
      <c r="F299" s="79" t="s">
        <v>647</v>
      </c>
    </row>
    <row r="300" spans="1:6" hidden="1">
      <c r="A300" s="78">
        <v>312190</v>
      </c>
      <c r="B300" s="78">
        <v>219</v>
      </c>
      <c r="C300" s="79" t="s">
        <v>648</v>
      </c>
      <c r="D300" s="78">
        <v>312190</v>
      </c>
      <c r="E300" s="78">
        <v>219</v>
      </c>
      <c r="F300" s="79" t="s">
        <v>648</v>
      </c>
    </row>
    <row r="301" spans="1:6" hidden="1">
      <c r="A301" s="78">
        <v>312200</v>
      </c>
      <c r="B301" s="78">
        <v>220</v>
      </c>
      <c r="C301" s="79" t="s">
        <v>165</v>
      </c>
      <c r="D301" s="78">
        <v>312200</v>
      </c>
      <c r="E301" s="78">
        <v>220</v>
      </c>
      <c r="F301" s="79" t="s">
        <v>165</v>
      </c>
    </row>
    <row r="302" spans="1:6" hidden="1">
      <c r="A302" s="78">
        <v>312210</v>
      </c>
      <c r="B302" s="78">
        <v>221</v>
      </c>
      <c r="C302" s="79" t="s">
        <v>459</v>
      </c>
      <c r="D302" s="78">
        <v>312210</v>
      </c>
      <c r="E302" s="78">
        <v>221</v>
      </c>
      <c r="F302" s="79" t="s">
        <v>459</v>
      </c>
    </row>
    <row r="303" spans="1:6" hidden="1">
      <c r="A303" s="78">
        <v>312220</v>
      </c>
      <c r="B303" s="78">
        <v>222</v>
      </c>
      <c r="C303" s="79" t="s">
        <v>649</v>
      </c>
      <c r="D303" s="78">
        <v>312220</v>
      </c>
      <c r="E303" s="78">
        <v>222</v>
      </c>
      <c r="F303" s="79" t="s">
        <v>649</v>
      </c>
    </row>
    <row r="304" spans="1:6" hidden="1">
      <c r="A304" s="78">
        <v>312230</v>
      </c>
      <c r="B304" s="78">
        <v>223</v>
      </c>
      <c r="C304" s="79" t="s">
        <v>650</v>
      </c>
      <c r="D304" s="78">
        <v>312230</v>
      </c>
      <c r="E304" s="78">
        <v>223</v>
      </c>
      <c r="F304" s="79" t="s">
        <v>650</v>
      </c>
    </row>
    <row r="305" spans="1:6" hidden="1">
      <c r="A305" s="78">
        <v>312235</v>
      </c>
      <c r="B305" s="78">
        <v>788</v>
      </c>
      <c r="C305" s="79" t="s">
        <v>166</v>
      </c>
      <c r="D305" s="78">
        <v>312235</v>
      </c>
      <c r="E305" s="78">
        <v>788</v>
      </c>
      <c r="F305" s="79" t="s">
        <v>166</v>
      </c>
    </row>
    <row r="306" spans="1:6" hidden="1">
      <c r="A306" s="78">
        <v>312240</v>
      </c>
      <c r="B306" s="78">
        <v>224</v>
      </c>
      <c r="C306" s="79" t="s">
        <v>167</v>
      </c>
      <c r="D306" s="78">
        <v>312240</v>
      </c>
      <c r="E306" s="78">
        <v>224</v>
      </c>
      <c r="F306" s="79" t="s">
        <v>167</v>
      </c>
    </row>
    <row r="307" spans="1:6" hidden="1">
      <c r="A307" s="78">
        <v>312245</v>
      </c>
      <c r="B307" s="78">
        <v>731</v>
      </c>
      <c r="C307" s="79" t="s">
        <v>651</v>
      </c>
      <c r="D307" s="78">
        <v>312245</v>
      </c>
      <c r="E307" s="78">
        <v>731</v>
      </c>
      <c r="F307" s="79" t="s">
        <v>651</v>
      </c>
    </row>
    <row r="308" spans="1:6" hidden="1">
      <c r="A308" s="78">
        <v>312247</v>
      </c>
      <c r="B308" s="78">
        <v>789</v>
      </c>
      <c r="C308" s="79" t="s">
        <v>168</v>
      </c>
      <c r="D308" s="78">
        <v>312247</v>
      </c>
      <c r="E308" s="78">
        <v>789</v>
      </c>
      <c r="F308" s="79" t="s">
        <v>168</v>
      </c>
    </row>
    <row r="309" spans="1:6" hidden="1">
      <c r="A309" s="78">
        <v>312250</v>
      </c>
      <c r="B309" s="78">
        <v>225</v>
      </c>
      <c r="C309" s="79" t="s">
        <v>169</v>
      </c>
      <c r="D309" s="78">
        <v>312250</v>
      </c>
      <c r="E309" s="78">
        <v>225</v>
      </c>
      <c r="F309" s="79" t="s">
        <v>169</v>
      </c>
    </row>
    <row r="310" spans="1:6" hidden="1">
      <c r="A310" s="78">
        <v>312260</v>
      </c>
      <c r="B310" s="78">
        <v>226</v>
      </c>
      <c r="C310" s="79" t="s">
        <v>170</v>
      </c>
      <c r="D310" s="78">
        <v>312260</v>
      </c>
      <c r="E310" s="78">
        <v>226</v>
      </c>
      <c r="F310" s="79" t="s">
        <v>170</v>
      </c>
    </row>
    <row r="311" spans="1:6" hidden="1">
      <c r="A311" s="78">
        <v>312270</v>
      </c>
      <c r="B311" s="78">
        <v>227</v>
      </c>
      <c r="C311" s="79" t="s">
        <v>652</v>
      </c>
      <c r="D311" s="78">
        <v>312270</v>
      </c>
      <c r="E311" s="78">
        <v>227</v>
      </c>
      <c r="F311" s="79" t="s">
        <v>652</v>
      </c>
    </row>
    <row r="312" spans="1:6" hidden="1">
      <c r="A312" s="78">
        <v>312280</v>
      </c>
      <c r="B312" s="78">
        <v>228</v>
      </c>
      <c r="C312" s="79" t="s">
        <v>653</v>
      </c>
      <c r="D312" s="78">
        <v>312280</v>
      </c>
      <c r="E312" s="78">
        <v>228</v>
      </c>
      <c r="F312" s="79" t="s">
        <v>653</v>
      </c>
    </row>
    <row r="313" spans="1:6" hidden="1">
      <c r="A313" s="78">
        <v>312290</v>
      </c>
      <c r="B313" s="78">
        <v>229</v>
      </c>
      <c r="C313" s="79" t="s">
        <v>654</v>
      </c>
      <c r="D313" s="78">
        <v>312290</v>
      </c>
      <c r="E313" s="78">
        <v>229</v>
      </c>
      <c r="F313" s="79" t="s">
        <v>654</v>
      </c>
    </row>
    <row r="314" spans="1:6" hidden="1">
      <c r="A314" s="78">
        <v>312300</v>
      </c>
      <c r="B314" s="78">
        <v>230</v>
      </c>
      <c r="C314" s="79" t="s">
        <v>472</v>
      </c>
      <c r="D314" s="78">
        <v>312300</v>
      </c>
      <c r="E314" s="78">
        <v>230</v>
      </c>
      <c r="F314" s="79" t="s">
        <v>472</v>
      </c>
    </row>
    <row r="315" spans="1:6" hidden="1">
      <c r="A315" s="78">
        <v>312310</v>
      </c>
      <c r="B315" s="78">
        <v>231</v>
      </c>
      <c r="C315" s="79" t="s">
        <v>655</v>
      </c>
      <c r="D315" s="78">
        <v>312310</v>
      </c>
      <c r="E315" s="78">
        <v>231</v>
      </c>
      <c r="F315" s="79" t="s">
        <v>655</v>
      </c>
    </row>
    <row r="316" spans="1:6" hidden="1">
      <c r="A316" s="78">
        <v>312320</v>
      </c>
      <c r="B316" s="78">
        <v>232</v>
      </c>
      <c r="C316" s="79" t="s">
        <v>656</v>
      </c>
      <c r="D316" s="78">
        <v>312320</v>
      </c>
      <c r="E316" s="78">
        <v>232</v>
      </c>
      <c r="F316" s="79" t="s">
        <v>656</v>
      </c>
    </row>
    <row r="317" spans="1:6" hidden="1">
      <c r="A317" s="78">
        <v>312330</v>
      </c>
      <c r="B317" s="78">
        <v>233</v>
      </c>
      <c r="C317" s="79" t="s">
        <v>508</v>
      </c>
      <c r="D317" s="78">
        <v>312330</v>
      </c>
      <c r="E317" s="78">
        <v>233</v>
      </c>
      <c r="F317" s="79" t="s">
        <v>508</v>
      </c>
    </row>
    <row r="318" spans="1:6" hidden="1">
      <c r="A318" s="78">
        <v>312340</v>
      </c>
      <c r="B318" s="78">
        <v>234</v>
      </c>
      <c r="C318" s="79" t="s">
        <v>657</v>
      </c>
      <c r="D318" s="78">
        <v>312340</v>
      </c>
      <c r="E318" s="78">
        <v>234</v>
      </c>
      <c r="F318" s="79" t="s">
        <v>657</v>
      </c>
    </row>
    <row r="319" spans="1:6" hidden="1">
      <c r="A319" s="78">
        <v>312350</v>
      </c>
      <c r="B319" s="78">
        <v>235</v>
      </c>
      <c r="C319" s="79" t="s">
        <v>171</v>
      </c>
      <c r="D319" s="78">
        <v>312350</v>
      </c>
      <c r="E319" s="78">
        <v>235</v>
      </c>
      <c r="F319" s="79" t="s">
        <v>171</v>
      </c>
    </row>
    <row r="320" spans="1:6" hidden="1">
      <c r="A320" s="78">
        <v>312352</v>
      </c>
      <c r="B320" s="78">
        <v>732</v>
      </c>
      <c r="C320" s="79" t="s">
        <v>658</v>
      </c>
      <c r="D320" s="78">
        <v>312352</v>
      </c>
      <c r="E320" s="78">
        <v>732</v>
      </c>
      <c r="F320" s="79" t="s">
        <v>658</v>
      </c>
    </row>
    <row r="321" spans="1:6" hidden="1">
      <c r="A321" s="78">
        <v>312360</v>
      </c>
      <c r="B321" s="78">
        <v>236</v>
      </c>
      <c r="C321" s="79" t="s">
        <v>659</v>
      </c>
      <c r="D321" s="78">
        <v>312360</v>
      </c>
      <c r="E321" s="78">
        <v>236</v>
      </c>
      <c r="F321" s="79" t="s">
        <v>659</v>
      </c>
    </row>
    <row r="322" spans="1:6" hidden="1">
      <c r="A322" s="78">
        <v>312370</v>
      </c>
      <c r="B322" s="78">
        <v>237</v>
      </c>
      <c r="C322" s="79" t="s">
        <v>172</v>
      </c>
      <c r="D322" s="78">
        <v>312370</v>
      </c>
      <c r="E322" s="78">
        <v>237</v>
      </c>
      <c r="F322" s="79" t="s">
        <v>172</v>
      </c>
    </row>
    <row r="323" spans="1:6" hidden="1">
      <c r="A323" s="78">
        <v>312380</v>
      </c>
      <c r="B323" s="78">
        <v>238</v>
      </c>
      <c r="C323" s="79" t="s">
        <v>173</v>
      </c>
      <c r="D323" s="78">
        <v>312380</v>
      </c>
      <c r="E323" s="78">
        <v>238</v>
      </c>
      <c r="F323" s="79" t="s">
        <v>173</v>
      </c>
    </row>
    <row r="324" spans="1:6" hidden="1">
      <c r="A324" s="78">
        <v>312385</v>
      </c>
      <c r="B324" s="78">
        <v>733</v>
      </c>
      <c r="C324" s="79" t="s">
        <v>174</v>
      </c>
      <c r="D324" s="78">
        <v>312385</v>
      </c>
      <c r="E324" s="78">
        <v>733</v>
      </c>
      <c r="F324" s="79" t="s">
        <v>174</v>
      </c>
    </row>
    <row r="325" spans="1:6" hidden="1">
      <c r="A325" s="78">
        <v>312390</v>
      </c>
      <c r="B325" s="78">
        <v>239</v>
      </c>
      <c r="C325" s="79" t="s">
        <v>473</v>
      </c>
      <c r="D325" s="78">
        <v>312390</v>
      </c>
      <c r="E325" s="78">
        <v>239</v>
      </c>
      <c r="F325" s="79" t="s">
        <v>473</v>
      </c>
    </row>
    <row r="326" spans="1:6" hidden="1">
      <c r="A326" s="78">
        <v>312400</v>
      </c>
      <c r="B326" s="78">
        <v>240</v>
      </c>
      <c r="C326" s="79" t="s">
        <v>660</v>
      </c>
      <c r="D326" s="78">
        <v>312400</v>
      </c>
      <c r="E326" s="78">
        <v>240</v>
      </c>
      <c r="F326" s="79" t="s">
        <v>660</v>
      </c>
    </row>
    <row r="327" spans="1:6" hidden="1">
      <c r="A327" s="78">
        <v>312410</v>
      </c>
      <c r="B327" s="78">
        <v>241</v>
      </c>
      <c r="C327" s="79" t="s">
        <v>175</v>
      </c>
      <c r="D327" s="78">
        <v>312410</v>
      </c>
      <c r="E327" s="78">
        <v>241</v>
      </c>
      <c r="F327" s="79" t="s">
        <v>175</v>
      </c>
    </row>
    <row r="328" spans="1:6" hidden="1">
      <c r="A328" s="78">
        <v>312420</v>
      </c>
      <c r="B328" s="78">
        <v>242</v>
      </c>
      <c r="C328" s="79" t="s">
        <v>176</v>
      </c>
      <c r="D328" s="78">
        <v>312420</v>
      </c>
      <c r="E328" s="78">
        <v>242</v>
      </c>
      <c r="F328" s="79" t="s">
        <v>176</v>
      </c>
    </row>
    <row r="329" spans="1:6" hidden="1">
      <c r="A329" s="78">
        <v>312430</v>
      </c>
      <c r="B329" s="78">
        <v>243</v>
      </c>
      <c r="C329" s="79" t="s">
        <v>177</v>
      </c>
      <c r="D329" s="78">
        <v>312430</v>
      </c>
      <c r="E329" s="78">
        <v>243</v>
      </c>
      <c r="F329" s="79" t="s">
        <v>177</v>
      </c>
    </row>
    <row r="330" spans="1:6" hidden="1">
      <c r="A330" s="78">
        <v>312440</v>
      </c>
      <c r="B330" s="78">
        <v>244</v>
      </c>
      <c r="C330" s="79" t="s">
        <v>661</v>
      </c>
      <c r="D330" s="78">
        <v>312440</v>
      </c>
      <c r="E330" s="78">
        <v>244</v>
      </c>
      <c r="F330" s="79" t="s">
        <v>661</v>
      </c>
    </row>
    <row r="331" spans="1:6" hidden="1">
      <c r="A331" s="78">
        <v>312450</v>
      </c>
      <c r="B331" s="78">
        <v>245</v>
      </c>
      <c r="C331" s="79" t="s">
        <v>178</v>
      </c>
      <c r="D331" s="78">
        <v>312450</v>
      </c>
      <c r="E331" s="78">
        <v>245</v>
      </c>
      <c r="F331" s="79" t="s">
        <v>178</v>
      </c>
    </row>
    <row r="332" spans="1:6" hidden="1">
      <c r="A332" s="78">
        <v>312460</v>
      </c>
      <c r="B332" s="78">
        <v>246</v>
      </c>
      <c r="C332" s="79" t="s">
        <v>179</v>
      </c>
      <c r="D332" s="78">
        <v>312460</v>
      </c>
      <c r="E332" s="78">
        <v>246</v>
      </c>
      <c r="F332" s="79" t="s">
        <v>179</v>
      </c>
    </row>
    <row r="333" spans="1:6" hidden="1">
      <c r="A333" s="78">
        <v>312470</v>
      </c>
      <c r="B333" s="78">
        <v>247</v>
      </c>
      <c r="C333" s="79" t="s">
        <v>662</v>
      </c>
      <c r="D333" s="78">
        <v>312470</v>
      </c>
      <c r="E333" s="78">
        <v>247</v>
      </c>
      <c r="F333" s="79" t="s">
        <v>662</v>
      </c>
    </row>
    <row r="334" spans="1:6" hidden="1">
      <c r="A334" s="78">
        <v>312480</v>
      </c>
      <c r="B334" s="78">
        <v>248</v>
      </c>
      <c r="C334" s="79" t="s">
        <v>509</v>
      </c>
      <c r="D334" s="78">
        <v>312480</v>
      </c>
      <c r="E334" s="78">
        <v>248</v>
      </c>
      <c r="F334" s="79" t="s">
        <v>509</v>
      </c>
    </row>
    <row r="335" spans="1:6" hidden="1">
      <c r="A335" s="78">
        <v>312490</v>
      </c>
      <c r="B335" s="78">
        <v>249</v>
      </c>
      <c r="C335" s="79" t="s">
        <v>663</v>
      </c>
      <c r="D335" s="78">
        <v>312490</v>
      </c>
      <c r="E335" s="78">
        <v>249</v>
      </c>
      <c r="F335" s="79" t="s">
        <v>663</v>
      </c>
    </row>
    <row r="336" spans="1:6" hidden="1">
      <c r="A336" s="78">
        <v>312500</v>
      </c>
      <c r="B336" s="78">
        <v>250</v>
      </c>
      <c r="C336" s="79" t="s">
        <v>664</v>
      </c>
      <c r="D336" s="78">
        <v>312500</v>
      </c>
      <c r="E336" s="78">
        <v>250</v>
      </c>
      <c r="F336" s="79" t="s">
        <v>664</v>
      </c>
    </row>
    <row r="337" spans="1:6" hidden="1">
      <c r="A337" s="78">
        <v>312510</v>
      </c>
      <c r="B337" s="78">
        <v>251</v>
      </c>
      <c r="C337" s="79" t="s">
        <v>180</v>
      </c>
      <c r="D337" s="78">
        <v>312510</v>
      </c>
      <c r="E337" s="78">
        <v>251</v>
      </c>
      <c r="F337" s="79" t="s">
        <v>180</v>
      </c>
    </row>
    <row r="338" spans="1:6" hidden="1">
      <c r="A338" s="78">
        <v>312520</v>
      </c>
      <c r="B338" s="78">
        <v>252</v>
      </c>
      <c r="C338" s="79" t="s">
        <v>181</v>
      </c>
      <c r="D338" s="78">
        <v>312520</v>
      </c>
      <c r="E338" s="78">
        <v>252</v>
      </c>
      <c r="F338" s="79" t="s">
        <v>181</v>
      </c>
    </row>
    <row r="339" spans="1:6" hidden="1">
      <c r="A339" s="78">
        <v>312530</v>
      </c>
      <c r="B339" s="78">
        <v>253</v>
      </c>
      <c r="C339" s="79" t="s">
        <v>182</v>
      </c>
      <c r="D339" s="78">
        <v>312530</v>
      </c>
      <c r="E339" s="78">
        <v>253</v>
      </c>
      <c r="F339" s="79" t="s">
        <v>182</v>
      </c>
    </row>
    <row r="340" spans="1:6" hidden="1">
      <c r="A340" s="78">
        <v>312540</v>
      </c>
      <c r="B340" s="78">
        <v>254</v>
      </c>
      <c r="C340" s="79" t="s">
        <v>665</v>
      </c>
      <c r="D340" s="78">
        <v>312540</v>
      </c>
      <c r="E340" s="78">
        <v>254</v>
      </c>
      <c r="F340" s="79" t="s">
        <v>665</v>
      </c>
    </row>
    <row r="341" spans="1:6" hidden="1">
      <c r="A341" s="78">
        <v>312550</v>
      </c>
      <c r="B341" s="78">
        <v>255</v>
      </c>
      <c r="C341" s="79" t="s">
        <v>666</v>
      </c>
      <c r="D341" s="78">
        <v>312550</v>
      </c>
      <c r="E341" s="78">
        <v>255</v>
      </c>
      <c r="F341" s="79" t="s">
        <v>666</v>
      </c>
    </row>
    <row r="342" spans="1:6" hidden="1">
      <c r="A342" s="78">
        <v>312560</v>
      </c>
      <c r="B342" s="78">
        <v>256</v>
      </c>
      <c r="C342" s="79" t="s">
        <v>183</v>
      </c>
      <c r="D342" s="78">
        <v>312560</v>
      </c>
      <c r="E342" s="78">
        <v>256</v>
      </c>
      <c r="F342" s="79" t="s">
        <v>183</v>
      </c>
    </row>
    <row r="343" spans="1:6" hidden="1">
      <c r="A343" s="78">
        <v>312570</v>
      </c>
      <c r="B343" s="78">
        <v>257</v>
      </c>
      <c r="C343" s="79" t="s">
        <v>667</v>
      </c>
      <c r="D343" s="78">
        <v>312570</v>
      </c>
      <c r="E343" s="78">
        <v>257</v>
      </c>
      <c r="F343" s="79" t="s">
        <v>667</v>
      </c>
    </row>
    <row r="344" spans="1:6" hidden="1">
      <c r="A344" s="78">
        <v>312580</v>
      </c>
      <c r="B344" s="78">
        <v>258</v>
      </c>
      <c r="C344" s="79" t="s">
        <v>184</v>
      </c>
      <c r="D344" s="78">
        <v>312580</v>
      </c>
      <c r="E344" s="78">
        <v>258</v>
      </c>
      <c r="F344" s="79" t="s">
        <v>184</v>
      </c>
    </row>
    <row r="345" spans="1:6" hidden="1">
      <c r="A345" s="78">
        <v>312590</v>
      </c>
      <c r="B345" s="78">
        <v>259</v>
      </c>
      <c r="C345" s="79" t="s">
        <v>185</v>
      </c>
      <c r="D345" s="78">
        <v>312590</v>
      </c>
      <c r="E345" s="78">
        <v>259</v>
      </c>
      <c r="F345" s="79" t="s">
        <v>185</v>
      </c>
    </row>
    <row r="346" spans="1:6" hidden="1">
      <c r="A346" s="78">
        <v>312595</v>
      </c>
      <c r="B346" s="78">
        <v>734</v>
      </c>
      <c r="C346" s="79" t="s">
        <v>186</v>
      </c>
      <c r="D346" s="78">
        <v>312595</v>
      </c>
      <c r="E346" s="78">
        <v>734</v>
      </c>
      <c r="F346" s="79" t="s">
        <v>186</v>
      </c>
    </row>
    <row r="347" spans="1:6" hidden="1">
      <c r="A347" s="78">
        <v>312600</v>
      </c>
      <c r="B347" s="78">
        <v>260</v>
      </c>
      <c r="C347" s="79" t="s">
        <v>187</v>
      </c>
      <c r="D347" s="78">
        <v>312600</v>
      </c>
      <c r="E347" s="78">
        <v>260</v>
      </c>
      <c r="F347" s="79" t="s">
        <v>187</v>
      </c>
    </row>
    <row r="348" spans="1:6" hidden="1">
      <c r="A348" s="78">
        <v>312610</v>
      </c>
      <c r="B348" s="78">
        <v>261</v>
      </c>
      <c r="C348" s="79" t="s">
        <v>188</v>
      </c>
      <c r="D348" s="78">
        <v>312610</v>
      </c>
      <c r="E348" s="78">
        <v>261</v>
      </c>
      <c r="F348" s="79" t="s">
        <v>188</v>
      </c>
    </row>
    <row r="349" spans="1:6" hidden="1">
      <c r="A349" s="78">
        <v>312620</v>
      </c>
      <c r="B349" s="78">
        <v>262</v>
      </c>
      <c r="C349" s="79" t="s">
        <v>189</v>
      </c>
      <c r="D349" s="78">
        <v>312620</v>
      </c>
      <c r="E349" s="78">
        <v>262</v>
      </c>
      <c r="F349" s="79" t="s">
        <v>189</v>
      </c>
    </row>
    <row r="350" spans="1:6" hidden="1">
      <c r="A350" s="78">
        <v>312630</v>
      </c>
      <c r="B350" s="78">
        <v>263</v>
      </c>
      <c r="C350" s="79" t="s">
        <v>474</v>
      </c>
      <c r="D350" s="78">
        <v>312630</v>
      </c>
      <c r="E350" s="78">
        <v>263</v>
      </c>
      <c r="F350" s="79" t="s">
        <v>474</v>
      </c>
    </row>
    <row r="351" spans="1:6" hidden="1">
      <c r="A351" s="78">
        <v>312640</v>
      </c>
      <c r="B351" s="78">
        <v>264</v>
      </c>
      <c r="C351" s="79" t="s">
        <v>475</v>
      </c>
      <c r="D351" s="78">
        <v>312640</v>
      </c>
      <c r="E351" s="78">
        <v>264</v>
      </c>
      <c r="F351" s="79" t="s">
        <v>475</v>
      </c>
    </row>
    <row r="352" spans="1:6" hidden="1">
      <c r="A352" s="78">
        <v>312650</v>
      </c>
      <c r="B352" s="78">
        <v>265</v>
      </c>
      <c r="C352" s="79" t="s">
        <v>668</v>
      </c>
      <c r="D352" s="78">
        <v>312650</v>
      </c>
      <c r="E352" s="78">
        <v>265</v>
      </c>
      <c r="F352" s="79" t="s">
        <v>668</v>
      </c>
    </row>
    <row r="353" spans="1:6" hidden="1">
      <c r="A353" s="78">
        <v>312660</v>
      </c>
      <c r="B353" s="78">
        <v>266</v>
      </c>
      <c r="C353" s="79" t="s">
        <v>190</v>
      </c>
      <c r="D353" s="78">
        <v>312660</v>
      </c>
      <c r="E353" s="78">
        <v>266</v>
      </c>
      <c r="F353" s="79" t="s">
        <v>190</v>
      </c>
    </row>
    <row r="354" spans="1:6" hidden="1">
      <c r="A354" s="78">
        <v>312670</v>
      </c>
      <c r="B354" s="78">
        <v>267</v>
      </c>
      <c r="C354" s="79" t="s">
        <v>669</v>
      </c>
      <c r="D354" s="78">
        <v>312670</v>
      </c>
      <c r="E354" s="78">
        <v>267</v>
      </c>
      <c r="F354" s="79" t="s">
        <v>669</v>
      </c>
    </row>
    <row r="355" spans="1:6" hidden="1">
      <c r="A355" s="78">
        <v>312675</v>
      </c>
      <c r="B355" s="78">
        <v>790</v>
      </c>
      <c r="C355" s="79" t="s">
        <v>670</v>
      </c>
      <c r="D355" s="78">
        <v>312675</v>
      </c>
      <c r="E355" s="78">
        <v>790</v>
      </c>
      <c r="F355" s="79" t="s">
        <v>670</v>
      </c>
    </row>
    <row r="356" spans="1:6" hidden="1">
      <c r="A356" s="78">
        <v>312680</v>
      </c>
      <c r="B356" s="78">
        <v>268</v>
      </c>
      <c r="C356" s="79" t="s">
        <v>191</v>
      </c>
      <c r="D356" s="78">
        <v>312680</v>
      </c>
      <c r="E356" s="78">
        <v>268</v>
      </c>
      <c r="F356" s="79" t="s">
        <v>191</v>
      </c>
    </row>
    <row r="357" spans="1:6" hidden="1">
      <c r="A357" s="78">
        <v>312690</v>
      </c>
      <c r="B357" s="78">
        <v>269</v>
      </c>
      <c r="C357" s="79" t="s">
        <v>671</v>
      </c>
      <c r="D357" s="78">
        <v>312690</v>
      </c>
      <c r="E357" s="78">
        <v>269</v>
      </c>
      <c r="F357" s="79" t="s">
        <v>671</v>
      </c>
    </row>
    <row r="358" spans="1:6" hidden="1">
      <c r="A358" s="78">
        <v>312695</v>
      </c>
      <c r="B358" s="78">
        <v>791</v>
      </c>
      <c r="C358" s="79" t="s">
        <v>192</v>
      </c>
      <c r="D358" s="78">
        <v>312695</v>
      </c>
      <c r="E358" s="78">
        <v>791</v>
      </c>
      <c r="F358" s="79" t="s">
        <v>192</v>
      </c>
    </row>
    <row r="359" spans="1:6" hidden="1">
      <c r="A359" s="78">
        <v>312700</v>
      </c>
      <c r="B359" s="78">
        <v>270</v>
      </c>
      <c r="C359" s="79" t="s">
        <v>193</v>
      </c>
      <c r="D359" s="78">
        <v>312700</v>
      </c>
      <c r="E359" s="78">
        <v>270</v>
      </c>
      <c r="F359" s="79" t="s">
        <v>193</v>
      </c>
    </row>
    <row r="360" spans="1:6" hidden="1">
      <c r="A360" s="78">
        <v>312705</v>
      </c>
      <c r="B360" s="78">
        <v>468</v>
      </c>
      <c r="C360" s="79" t="s">
        <v>522</v>
      </c>
      <c r="D360" s="78">
        <v>312705</v>
      </c>
      <c r="E360" s="78">
        <v>468</v>
      </c>
      <c r="F360" s="79" t="s">
        <v>522</v>
      </c>
    </row>
    <row r="361" spans="1:6" hidden="1">
      <c r="A361" s="78">
        <v>312707</v>
      </c>
      <c r="B361" s="78">
        <v>792</v>
      </c>
      <c r="C361" s="79" t="s">
        <v>476</v>
      </c>
      <c r="D361" s="78">
        <v>312707</v>
      </c>
      <c r="E361" s="78">
        <v>792</v>
      </c>
      <c r="F361" s="79" t="s">
        <v>476</v>
      </c>
    </row>
    <row r="362" spans="1:6" hidden="1">
      <c r="A362" s="78">
        <v>312710</v>
      </c>
      <c r="B362" s="78">
        <v>271</v>
      </c>
      <c r="C362" s="79" t="s">
        <v>194</v>
      </c>
      <c r="D362" s="78">
        <v>312710</v>
      </c>
      <c r="E362" s="78">
        <v>271</v>
      </c>
      <c r="F362" s="79" t="s">
        <v>194</v>
      </c>
    </row>
    <row r="363" spans="1:6" hidden="1">
      <c r="A363" s="78">
        <v>312720</v>
      </c>
      <c r="B363" s="78">
        <v>272</v>
      </c>
      <c r="C363" s="79" t="s">
        <v>672</v>
      </c>
      <c r="D363" s="78">
        <v>312720</v>
      </c>
      <c r="E363" s="78">
        <v>272</v>
      </c>
      <c r="F363" s="79" t="s">
        <v>672</v>
      </c>
    </row>
    <row r="364" spans="1:6" hidden="1">
      <c r="A364" s="78">
        <v>312730</v>
      </c>
      <c r="B364" s="78">
        <v>273</v>
      </c>
      <c r="C364" s="79" t="s">
        <v>673</v>
      </c>
      <c r="D364" s="78">
        <v>312730</v>
      </c>
      <c r="E364" s="78">
        <v>273</v>
      </c>
      <c r="F364" s="79" t="s">
        <v>673</v>
      </c>
    </row>
    <row r="365" spans="1:6" hidden="1">
      <c r="A365" s="78">
        <v>312733</v>
      </c>
      <c r="B365" s="78">
        <v>793</v>
      </c>
      <c r="C365" s="79" t="s">
        <v>195</v>
      </c>
      <c r="D365" s="78">
        <v>312733</v>
      </c>
      <c r="E365" s="78">
        <v>793</v>
      </c>
      <c r="F365" s="79" t="s">
        <v>195</v>
      </c>
    </row>
    <row r="366" spans="1:6" hidden="1">
      <c r="A366" s="78">
        <v>312735</v>
      </c>
      <c r="B366" s="78">
        <v>794</v>
      </c>
      <c r="C366" s="79" t="s">
        <v>674</v>
      </c>
      <c r="D366" s="78">
        <v>312735</v>
      </c>
      <c r="E366" s="78">
        <v>794</v>
      </c>
      <c r="F366" s="79" t="s">
        <v>674</v>
      </c>
    </row>
    <row r="367" spans="1:6" hidden="1">
      <c r="A367" s="78">
        <v>312737</v>
      </c>
      <c r="B367" s="78">
        <v>795</v>
      </c>
      <c r="C367" s="79" t="s">
        <v>196</v>
      </c>
      <c r="D367" s="78">
        <v>312737</v>
      </c>
      <c r="E367" s="78">
        <v>795</v>
      </c>
      <c r="F367" s="79" t="s">
        <v>196</v>
      </c>
    </row>
    <row r="368" spans="1:6" hidden="1">
      <c r="A368" s="78">
        <v>312738</v>
      </c>
      <c r="B368" s="78">
        <v>796</v>
      </c>
      <c r="C368" s="79" t="s">
        <v>675</v>
      </c>
      <c r="D368" s="78">
        <v>312738</v>
      </c>
      <c r="E368" s="78">
        <v>796</v>
      </c>
      <c r="F368" s="79" t="s">
        <v>675</v>
      </c>
    </row>
    <row r="369" spans="1:6" hidden="1">
      <c r="A369" s="78">
        <v>312740</v>
      </c>
      <c r="B369" s="78">
        <v>274</v>
      </c>
      <c r="C369" s="79" t="s">
        <v>676</v>
      </c>
      <c r="D369" s="78">
        <v>312740</v>
      </c>
      <c r="E369" s="78">
        <v>274</v>
      </c>
      <c r="F369" s="79" t="s">
        <v>676</v>
      </c>
    </row>
    <row r="370" spans="1:6" hidden="1">
      <c r="A370" s="78">
        <v>312750</v>
      </c>
      <c r="B370" s="78">
        <v>275</v>
      </c>
      <c r="C370" s="79" t="s">
        <v>197</v>
      </c>
      <c r="D370" s="78">
        <v>312750</v>
      </c>
      <c r="E370" s="78">
        <v>275</v>
      </c>
      <c r="F370" s="79" t="s">
        <v>197</v>
      </c>
    </row>
    <row r="371" spans="1:6" hidden="1">
      <c r="A371" s="78">
        <v>312760</v>
      </c>
      <c r="B371" s="78">
        <v>276</v>
      </c>
      <c r="C371" s="79" t="s">
        <v>198</v>
      </c>
      <c r="D371" s="78">
        <v>312760</v>
      </c>
      <c r="E371" s="78">
        <v>276</v>
      </c>
      <c r="F371" s="79" t="s">
        <v>198</v>
      </c>
    </row>
    <row r="372" spans="1:6" hidden="1">
      <c r="A372" s="78">
        <v>312770</v>
      </c>
      <c r="B372" s="78">
        <v>277</v>
      </c>
      <c r="C372" s="79" t="s">
        <v>199</v>
      </c>
      <c r="D372" s="78">
        <v>312770</v>
      </c>
      <c r="E372" s="78">
        <v>277</v>
      </c>
      <c r="F372" s="79" t="s">
        <v>199</v>
      </c>
    </row>
    <row r="373" spans="1:6" hidden="1">
      <c r="A373" s="78">
        <v>312780</v>
      </c>
      <c r="B373" s="78">
        <v>278</v>
      </c>
      <c r="C373" s="79" t="s">
        <v>677</v>
      </c>
      <c r="D373" s="78">
        <v>312780</v>
      </c>
      <c r="E373" s="78">
        <v>278</v>
      </c>
      <c r="F373" s="79" t="s">
        <v>677</v>
      </c>
    </row>
    <row r="374" spans="1:6" hidden="1">
      <c r="A374" s="78">
        <v>312790</v>
      </c>
      <c r="B374" s="78">
        <v>279</v>
      </c>
      <c r="C374" s="79" t="s">
        <v>200</v>
      </c>
      <c r="D374" s="78">
        <v>312790</v>
      </c>
      <c r="E374" s="78">
        <v>279</v>
      </c>
      <c r="F374" s="79" t="s">
        <v>200</v>
      </c>
    </row>
    <row r="375" spans="1:6" hidden="1">
      <c r="A375" s="78">
        <v>312800</v>
      </c>
      <c r="B375" s="78">
        <v>280</v>
      </c>
      <c r="C375" s="79" t="s">
        <v>678</v>
      </c>
      <c r="D375" s="78">
        <v>312800</v>
      </c>
      <c r="E375" s="78">
        <v>280</v>
      </c>
      <c r="F375" s="79" t="s">
        <v>678</v>
      </c>
    </row>
    <row r="376" spans="1:6" hidden="1">
      <c r="A376" s="78">
        <v>312810</v>
      </c>
      <c r="B376" s="78">
        <v>281</v>
      </c>
      <c r="C376" s="79" t="s">
        <v>679</v>
      </c>
      <c r="D376" s="78">
        <v>312810</v>
      </c>
      <c r="E376" s="78">
        <v>281</v>
      </c>
      <c r="F376" s="79" t="s">
        <v>679</v>
      </c>
    </row>
    <row r="377" spans="1:6" hidden="1">
      <c r="A377" s="78">
        <v>312820</v>
      </c>
      <c r="B377" s="78">
        <v>282</v>
      </c>
      <c r="C377" s="79" t="s">
        <v>201</v>
      </c>
      <c r="D377" s="78">
        <v>312820</v>
      </c>
      <c r="E377" s="78">
        <v>282</v>
      </c>
      <c r="F377" s="79" t="s">
        <v>201</v>
      </c>
    </row>
    <row r="378" spans="1:6" hidden="1">
      <c r="A378" s="78">
        <v>312825</v>
      </c>
      <c r="B378" s="78">
        <v>797</v>
      </c>
      <c r="C378" s="79" t="s">
        <v>202</v>
      </c>
      <c r="D378" s="78">
        <v>312825</v>
      </c>
      <c r="E378" s="78">
        <v>797</v>
      </c>
      <c r="F378" s="79" t="s">
        <v>202</v>
      </c>
    </row>
    <row r="379" spans="1:6" hidden="1">
      <c r="A379" s="78">
        <v>312830</v>
      </c>
      <c r="B379" s="78">
        <v>283</v>
      </c>
      <c r="C379" s="79" t="s">
        <v>680</v>
      </c>
      <c r="D379" s="78">
        <v>312830</v>
      </c>
      <c r="E379" s="78">
        <v>283</v>
      </c>
      <c r="F379" s="79" t="s">
        <v>680</v>
      </c>
    </row>
    <row r="380" spans="1:6" hidden="1">
      <c r="A380" s="78">
        <v>312840</v>
      </c>
      <c r="B380" s="78">
        <v>284</v>
      </c>
      <c r="C380" s="79" t="s">
        <v>203</v>
      </c>
      <c r="D380" s="78">
        <v>312840</v>
      </c>
      <c r="E380" s="78">
        <v>284</v>
      </c>
      <c r="F380" s="79" t="s">
        <v>203</v>
      </c>
    </row>
    <row r="381" spans="1:6" hidden="1">
      <c r="A381" s="78">
        <v>312850</v>
      </c>
      <c r="B381" s="78">
        <v>285</v>
      </c>
      <c r="C381" s="79" t="s">
        <v>681</v>
      </c>
      <c r="D381" s="78">
        <v>312850</v>
      </c>
      <c r="E381" s="78">
        <v>285</v>
      </c>
      <c r="F381" s="79" t="s">
        <v>681</v>
      </c>
    </row>
    <row r="382" spans="1:6" hidden="1">
      <c r="A382" s="78">
        <v>312860</v>
      </c>
      <c r="B382" s="78">
        <v>286</v>
      </c>
      <c r="C382" s="79" t="s">
        <v>204</v>
      </c>
      <c r="D382" s="78">
        <v>312860</v>
      </c>
      <c r="E382" s="78">
        <v>286</v>
      </c>
      <c r="F382" s="79" t="s">
        <v>204</v>
      </c>
    </row>
    <row r="383" spans="1:6" hidden="1">
      <c r="A383" s="78">
        <v>312870</v>
      </c>
      <c r="B383" s="78">
        <v>287</v>
      </c>
      <c r="C383" s="79" t="s">
        <v>682</v>
      </c>
      <c r="D383" s="78">
        <v>312870</v>
      </c>
      <c r="E383" s="78">
        <v>287</v>
      </c>
      <c r="F383" s="79" t="s">
        <v>682</v>
      </c>
    </row>
    <row r="384" spans="1:6" hidden="1">
      <c r="A384" s="78">
        <v>312880</v>
      </c>
      <c r="B384" s="78">
        <v>288</v>
      </c>
      <c r="C384" s="79" t="s">
        <v>205</v>
      </c>
      <c r="D384" s="78">
        <v>312880</v>
      </c>
      <c r="E384" s="78">
        <v>288</v>
      </c>
      <c r="F384" s="79" t="s">
        <v>205</v>
      </c>
    </row>
    <row r="385" spans="1:6" hidden="1">
      <c r="A385" s="78">
        <v>312890</v>
      </c>
      <c r="B385" s="78">
        <v>289</v>
      </c>
      <c r="C385" s="79" t="s">
        <v>683</v>
      </c>
      <c r="D385" s="78">
        <v>312890</v>
      </c>
      <c r="E385" s="78">
        <v>289</v>
      </c>
      <c r="F385" s="79" t="s">
        <v>683</v>
      </c>
    </row>
    <row r="386" spans="1:6" hidden="1">
      <c r="A386" s="78">
        <v>312900</v>
      </c>
      <c r="B386" s="78">
        <v>290</v>
      </c>
      <c r="C386" s="79" t="s">
        <v>206</v>
      </c>
      <c r="D386" s="78">
        <v>312900</v>
      </c>
      <c r="E386" s="78">
        <v>290</v>
      </c>
      <c r="F386" s="79" t="s">
        <v>206</v>
      </c>
    </row>
    <row r="387" spans="1:6" hidden="1">
      <c r="A387" s="78">
        <v>312910</v>
      </c>
      <c r="B387" s="78">
        <v>291</v>
      </c>
      <c r="C387" s="79" t="s">
        <v>684</v>
      </c>
      <c r="D387" s="78">
        <v>312910</v>
      </c>
      <c r="E387" s="78">
        <v>291</v>
      </c>
      <c r="F387" s="79" t="s">
        <v>684</v>
      </c>
    </row>
    <row r="388" spans="1:6" hidden="1">
      <c r="A388" s="78">
        <v>312920</v>
      </c>
      <c r="B388" s="78">
        <v>292</v>
      </c>
      <c r="C388" s="79" t="s">
        <v>207</v>
      </c>
      <c r="D388" s="78">
        <v>312920</v>
      </c>
      <c r="E388" s="78">
        <v>292</v>
      </c>
      <c r="F388" s="79" t="s">
        <v>207</v>
      </c>
    </row>
    <row r="389" spans="1:6" hidden="1">
      <c r="A389" s="78">
        <v>312930</v>
      </c>
      <c r="B389" s="78">
        <v>293</v>
      </c>
      <c r="C389" s="79" t="s">
        <v>208</v>
      </c>
      <c r="D389" s="78">
        <v>312930</v>
      </c>
      <c r="E389" s="78">
        <v>293</v>
      </c>
      <c r="F389" s="79" t="s">
        <v>208</v>
      </c>
    </row>
    <row r="390" spans="1:6" hidden="1">
      <c r="A390" s="78">
        <v>312940</v>
      </c>
      <c r="B390" s="78">
        <v>294</v>
      </c>
      <c r="C390" s="79" t="s">
        <v>209</v>
      </c>
      <c r="D390" s="78">
        <v>312940</v>
      </c>
      <c r="E390" s="78">
        <v>294</v>
      </c>
      <c r="F390" s="79" t="s">
        <v>209</v>
      </c>
    </row>
    <row r="391" spans="1:6" hidden="1">
      <c r="A391" s="78">
        <v>312950</v>
      </c>
      <c r="B391" s="78">
        <v>295</v>
      </c>
      <c r="C391" s="79" t="s">
        <v>685</v>
      </c>
      <c r="D391" s="78">
        <v>312950</v>
      </c>
      <c r="E391" s="78">
        <v>295</v>
      </c>
      <c r="F391" s="79" t="s">
        <v>685</v>
      </c>
    </row>
    <row r="392" spans="1:6" hidden="1">
      <c r="A392" s="78">
        <v>312960</v>
      </c>
      <c r="B392" s="78">
        <v>296</v>
      </c>
      <c r="C392" s="79" t="s">
        <v>686</v>
      </c>
      <c r="D392" s="78">
        <v>312960</v>
      </c>
      <c r="E392" s="78">
        <v>296</v>
      </c>
      <c r="F392" s="79" t="s">
        <v>686</v>
      </c>
    </row>
    <row r="393" spans="1:6" hidden="1">
      <c r="A393" s="78">
        <v>312965</v>
      </c>
      <c r="B393" s="78">
        <v>798</v>
      </c>
      <c r="C393" s="79" t="s">
        <v>210</v>
      </c>
      <c r="D393" s="78">
        <v>312965</v>
      </c>
      <c r="E393" s="78">
        <v>798</v>
      </c>
      <c r="F393" s="79" t="s">
        <v>210</v>
      </c>
    </row>
    <row r="394" spans="1:6" hidden="1">
      <c r="A394" s="78">
        <v>312970</v>
      </c>
      <c r="B394" s="78">
        <v>297</v>
      </c>
      <c r="C394" s="79" t="s">
        <v>211</v>
      </c>
      <c r="D394" s="78">
        <v>312970</v>
      </c>
      <c r="E394" s="78">
        <v>297</v>
      </c>
      <c r="F394" s="79" t="s">
        <v>211</v>
      </c>
    </row>
    <row r="395" spans="1:6" hidden="1">
      <c r="A395" s="78">
        <v>312980</v>
      </c>
      <c r="B395" s="78">
        <v>298</v>
      </c>
      <c r="C395" s="79" t="s">
        <v>687</v>
      </c>
      <c r="D395" s="78">
        <v>312980</v>
      </c>
      <c r="E395" s="78">
        <v>298</v>
      </c>
      <c r="F395" s="79" t="s">
        <v>687</v>
      </c>
    </row>
    <row r="396" spans="1:6" hidden="1">
      <c r="A396" s="78">
        <v>312990</v>
      </c>
      <c r="B396" s="78">
        <v>299</v>
      </c>
      <c r="C396" s="79" t="s">
        <v>688</v>
      </c>
      <c r="D396" s="78">
        <v>312990</v>
      </c>
      <c r="E396" s="78">
        <v>299</v>
      </c>
      <c r="F396" s="79" t="s">
        <v>688</v>
      </c>
    </row>
    <row r="397" spans="1:6" hidden="1">
      <c r="A397" s="78">
        <v>313000</v>
      </c>
      <c r="B397" s="78">
        <v>300</v>
      </c>
      <c r="C397" s="79" t="s">
        <v>212</v>
      </c>
      <c r="D397" s="78">
        <v>313000</v>
      </c>
      <c r="E397" s="78">
        <v>300</v>
      </c>
      <c r="F397" s="79" t="s">
        <v>212</v>
      </c>
    </row>
    <row r="398" spans="1:6" hidden="1">
      <c r="A398" s="78">
        <v>313005</v>
      </c>
      <c r="B398" s="78">
        <v>736</v>
      </c>
      <c r="C398" s="79" t="s">
        <v>689</v>
      </c>
      <c r="D398" s="78">
        <v>313005</v>
      </c>
      <c r="E398" s="78">
        <v>736</v>
      </c>
      <c r="F398" s="79" t="s">
        <v>689</v>
      </c>
    </row>
    <row r="399" spans="1:6" hidden="1">
      <c r="A399" s="78">
        <v>313010</v>
      </c>
      <c r="B399" s="78">
        <v>301</v>
      </c>
      <c r="C399" s="79" t="s">
        <v>690</v>
      </c>
      <c r="D399" s="78">
        <v>313010</v>
      </c>
      <c r="E399" s="78">
        <v>301</v>
      </c>
      <c r="F399" s="79" t="s">
        <v>690</v>
      </c>
    </row>
    <row r="400" spans="1:6" hidden="1">
      <c r="A400" s="78">
        <v>313020</v>
      </c>
      <c r="B400" s="78">
        <v>302</v>
      </c>
      <c r="C400" s="79" t="s">
        <v>213</v>
      </c>
      <c r="D400" s="78">
        <v>313020</v>
      </c>
      <c r="E400" s="78">
        <v>302</v>
      </c>
      <c r="F400" s="79" t="s">
        <v>213</v>
      </c>
    </row>
    <row r="401" spans="1:6" hidden="1">
      <c r="A401" s="78">
        <v>313030</v>
      </c>
      <c r="B401" s="78">
        <v>303</v>
      </c>
      <c r="C401" s="79" t="s">
        <v>214</v>
      </c>
      <c r="D401" s="78">
        <v>313030</v>
      </c>
      <c r="E401" s="78">
        <v>303</v>
      </c>
      <c r="F401" s="79" t="s">
        <v>214</v>
      </c>
    </row>
    <row r="402" spans="1:6" hidden="1">
      <c r="A402" s="78">
        <v>313040</v>
      </c>
      <c r="B402" s="78">
        <v>304</v>
      </c>
      <c r="C402" s="79" t="s">
        <v>215</v>
      </c>
      <c r="D402" s="78">
        <v>313040</v>
      </c>
      <c r="E402" s="78">
        <v>304</v>
      </c>
      <c r="F402" s="79" t="s">
        <v>215</v>
      </c>
    </row>
    <row r="403" spans="1:6" hidden="1">
      <c r="A403" s="78">
        <v>313050</v>
      </c>
      <c r="B403" s="78">
        <v>305</v>
      </c>
      <c r="C403" s="79" t="s">
        <v>691</v>
      </c>
      <c r="D403" s="78">
        <v>313050</v>
      </c>
      <c r="E403" s="78">
        <v>305</v>
      </c>
      <c r="F403" s="79" t="s">
        <v>691</v>
      </c>
    </row>
    <row r="404" spans="1:6" hidden="1">
      <c r="A404" s="78">
        <v>313055</v>
      </c>
      <c r="B404" s="78">
        <v>799</v>
      </c>
      <c r="C404" s="79" t="s">
        <v>692</v>
      </c>
      <c r="D404" s="78">
        <v>313055</v>
      </c>
      <c r="E404" s="78">
        <v>799</v>
      </c>
      <c r="F404" s="79" t="s">
        <v>692</v>
      </c>
    </row>
    <row r="405" spans="1:6" hidden="1">
      <c r="A405" s="78">
        <v>313060</v>
      </c>
      <c r="B405" s="78">
        <v>306</v>
      </c>
      <c r="C405" s="79" t="s">
        <v>216</v>
      </c>
      <c r="D405" s="78">
        <v>313060</v>
      </c>
      <c r="E405" s="78">
        <v>306</v>
      </c>
      <c r="F405" s="79" t="s">
        <v>216</v>
      </c>
    </row>
    <row r="406" spans="1:6" hidden="1">
      <c r="A406" s="78">
        <v>313065</v>
      </c>
      <c r="B406" s="78">
        <v>800</v>
      </c>
      <c r="C406" s="79" t="s">
        <v>217</v>
      </c>
      <c r="D406" s="78">
        <v>313065</v>
      </c>
      <c r="E406" s="78">
        <v>800</v>
      </c>
      <c r="F406" s="79" t="s">
        <v>217</v>
      </c>
    </row>
    <row r="407" spans="1:6" hidden="1">
      <c r="A407" s="78">
        <v>313070</v>
      </c>
      <c r="B407" s="78">
        <v>307</v>
      </c>
      <c r="C407" s="79" t="s">
        <v>693</v>
      </c>
      <c r="D407" s="78">
        <v>313070</v>
      </c>
      <c r="E407" s="78">
        <v>307</v>
      </c>
      <c r="F407" s="79" t="s">
        <v>693</v>
      </c>
    </row>
    <row r="408" spans="1:6" hidden="1">
      <c r="A408" s="78">
        <v>313080</v>
      </c>
      <c r="B408" s="78">
        <v>308</v>
      </c>
      <c r="C408" s="79" t="s">
        <v>694</v>
      </c>
      <c r="D408" s="78">
        <v>313080</v>
      </c>
      <c r="E408" s="78">
        <v>308</v>
      </c>
      <c r="F408" s="79" t="s">
        <v>694</v>
      </c>
    </row>
    <row r="409" spans="1:6" hidden="1">
      <c r="A409" s="78">
        <v>313090</v>
      </c>
      <c r="B409" s="78">
        <v>309</v>
      </c>
      <c r="C409" s="79" t="s">
        <v>218</v>
      </c>
      <c r="D409" s="78">
        <v>313090</v>
      </c>
      <c r="E409" s="78">
        <v>309</v>
      </c>
      <c r="F409" s="79" t="s">
        <v>218</v>
      </c>
    </row>
    <row r="410" spans="1:6" hidden="1">
      <c r="A410" s="78">
        <v>313100</v>
      </c>
      <c r="B410" s="78">
        <v>310</v>
      </c>
      <c r="C410" s="79" t="s">
        <v>695</v>
      </c>
      <c r="D410" s="78">
        <v>313100</v>
      </c>
      <c r="E410" s="78">
        <v>310</v>
      </c>
      <c r="F410" s="79" t="s">
        <v>695</v>
      </c>
    </row>
    <row r="411" spans="1:6" hidden="1">
      <c r="A411" s="78">
        <v>313110</v>
      </c>
      <c r="B411" s="78">
        <v>311</v>
      </c>
      <c r="C411" s="79" t="s">
        <v>219</v>
      </c>
      <c r="D411" s="78">
        <v>313110</v>
      </c>
      <c r="E411" s="78">
        <v>311</v>
      </c>
      <c r="F411" s="79" t="s">
        <v>219</v>
      </c>
    </row>
    <row r="412" spans="1:6" hidden="1">
      <c r="A412" s="78">
        <v>313115</v>
      </c>
      <c r="B412" s="78">
        <v>737</v>
      </c>
      <c r="C412" s="79" t="s">
        <v>220</v>
      </c>
      <c r="D412" s="78">
        <v>313115</v>
      </c>
      <c r="E412" s="78">
        <v>737</v>
      </c>
      <c r="F412" s="79" t="s">
        <v>220</v>
      </c>
    </row>
    <row r="413" spans="1:6" hidden="1">
      <c r="A413" s="78">
        <v>313120</v>
      </c>
      <c r="B413" s="78">
        <v>312</v>
      </c>
      <c r="C413" s="79" t="s">
        <v>221</v>
      </c>
      <c r="D413" s="78">
        <v>313120</v>
      </c>
      <c r="E413" s="78">
        <v>312</v>
      </c>
      <c r="F413" s="79" t="s">
        <v>221</v>
      </c>
    </row>
    <row r="414" spans="1:6" hidden="1">
      <c r="A414" s="78">
        <v>313130</v>
      </c>
      <c r="B414" s="78">
        <v>313</v>
      </c>
      <c r="C414" s="79" t="s">
        <v>222</v>
      </c>
      <c r="D414" s="78">
        <v>313130</v>
      </c>
      <c r="E414" s="78">
        <v>313</v>
      </c>
      <c r="F414" s="79" t="s">
        <v>222</v>
      </c>
    </row>
    <row r="415" spans="1:6" hidden="1">
      <c r="A415" s="78">
        <v>313140</v>
      </c>
      <c r="B415" s="78">
        <v>314</v>
      </c>
      <c r="C415" s="79" t="s">
        <v>696</v>
      </c>
      <c r="D415" s="78">
        <v>313140</v>
      </c>
      <c r="E415" s="78">
        <v>314</v>
      </c>
      <c r="F415" s="79" t="s">
        <v>696</v>
      </c>
    </row>
    <row r="416" spans="1:6" hidden="1">
      <c r="A416" s="78">
        <v>313150</v>
      </c>
      <c r="B416" s="78">
        <v>315</v>
      </c>
      <c r="C416" s="79" t="s">
        <v>697</v>
      </c>
      <c r="D416" s="78">
        <v>313150</v>
      </c>
      <c r="E416" s="78">
        <v>315</v>
      </c>
      <c r="F416" s="79" t="s">
        <v>697</v>
      </c>
    </row>
    <row r="417" spans="1:6" hidden="1">
      <c r="A417" s="78">
        <v>313160</v>
      </c>
      <c r="B417" s="78">
        <v>316</v>
      </c>
      <c r="C417" s="79" t="s">
        <v>698</v>
      </c>
      <c r="D417" s="78">
        <v>313160</v>
      </c>
      <c r="E417" s="78">
        <v>316</v>
      </c>
      <c r="F417" s="79" t="s">
        <v>698</v>
      </c>
    </row>
    <row r="418" spans="1:6" hidden="1">
      <c r="A418" s="78">
        <v>313170</v>
      </c>
      <c r="B418" s="78">
        <v>317</v>
      </c>
      <c r="C418" s="79" t="s">
        <v>223</v>
      </c>
      <c r="D418" s="78">
        <v>313170</v>
      </c>
      <c r="E418" s="78">
        <v>317</v>
      </c>
      <c r="F418" s="79" t="s">
        <v>223</v>
      </c>
    </row>
    <row r="419" spans="1:6" hidden="1">
      <c r="A419" s="78">
        <v>313180</v>
      </c>
      <c r="B419" s="78">
        <v>318</v>
      </c>
      <c r="C419" s="79" t="s">
        <v>699</v>
      </c>
      <c r="D419" s="78">
        <v>313180</v>
      </c>
      <c r="E419" s="78">
        <v>318</v>
      </c>
      <c r="F419" s="79" t="s">
        <v>699</v>
      </c>
    </row>
    <row r="420" spans="1:6" hidden="1">
      <c r="A420" s="78">
        <v>313190</v>
      </c>
      <c r="B420" s="78">
        <v>319</v>
      </c>
      <c r="C420" s="79" t="s">
        <v>224</v>
      </c>
      <c r="D420" s="78">
        <v>313190</v>
      </c>
      <c r="E420" s="78">
        <v>319</v>
      </c>
      <c r="F420" s="79" t="s">
        <v>224</v>
      </c>
    </row>
    <row r="421" spans="1:6" hidden="1">
      <c r="A421" s="78">
        <v>313200</v>
      </c>
      <c r="B421" s="78">
        <v>320</v>
      </c>
      <c r="C421" s="79" t="s">
        <v>225</v>
      </c>
      <c r="D421" s="78">
        <v>313200</v>
      </c>
      <c r="E421" s="78">
        <v>320</v>
      </c>
      <c r="F421" s="79" t="s">
        <v>225</v>
      </c>
    </row>
    <row r="422" spans="1:6" hidden="1">
      <c r="A422" s="78">
        <v>313210</v>
      </c>
      <c r="B422" s="78">
        <v>321</v>
      </c>
      <c r="C422" s="79" t="s">
        <v>226</v>
      </c>
      <c r="D422" s="78">
        <v>313210</v>
      </c>
      <c r="E422" s="78">
        <v>321</v>
      </c>
      <c r="F422" s="79" t="s">
        <v>226</v>
      </c>
    </row>
    <row r="423" spans="1:6" hidden="1">
      <c r="A423" s="78">
        <v>313220</v>
      </c>
      <c r="B423" s="78">
        <v>322</v>
      </c>
      <c r="C423" s="79" t="s">
        <v>227</v>
      </c>
      <c r="D423" s="78">
        <v>313220</v>
      </c>
      <c r="E423" s="78">
        <v>322</v>
      </c>
      <c r="F423" s="79" t="s">
        <v>227</v>
      </c>
    </row>
    <row r="424" spans="1:6" hidden="1">
      <c r="A424" s="78">
        <v>313230</v>
      </c>
      <c r="B424" s="78">
        <v>323</v>
      </c>
      <c r="C424" s="79" t="s">
        <v>700</v>
      </c>
      <c r="D424" s="78">
        <v>313230</v>
      </c>
      <c r="E424" s="78">
        <v>323</v>
      </c>
      <c r="F424" s="79" t="s">
        <v>700</v>
      </c>
    </row>
    <row r="425" spans="1:6" hidden="1">
      <c r="A425" s="78">
        <v>313240</v>
      </c>
      <c r="B425" s="78">
        <v>324</v>
      </c>
      <c r="C425" s="79" t="s">
        <v>701</v>
      </c>
      <c r="D425" s="78">
        <v>313240</v>
      </c>
      <c r="E425" s="78">
        <v>324</v>
      </c>
      <c r="F425" s="79" t="s">
        <v>701</v>
      </c>
    </row>
    <row r="426" spans="1:6" hidden="1">
      <c r="A426" s="78">
        <v>313250</v>
      </c>
      <c r="B426" s="78">
        <v>325</v>
      </c>
      <c r="C426" s="79" t="s">
        <v>228</v>
      </c>
      <c r="D426" s="78">
        <v>313250</v>
      </c>
      <c r="E426" s="78">
        <v>325</v>
      </c>
      <c r="F426" s="79" t="s">
        <v>228</v>
      </c>
    </row>
    <row r="427" spans="1:6" hidden="1">
      <c r="A427" s="78">
        <v>313260</v>
      </c>
      <c r="B427" s="78">
        <v>326</v>
      </c>
      <c r="C427" s="79" t="s">
        <v>477</v>
      </c>
      <c r="D427" s="78">
        <v>313260</v>
      </c>
      <c r="E427" s="78">
        <v>326</v>
      </c>
      <c r="F427" s="79" t="s">
        <v>477</v>
      </c>
    </row>
    <row r="428" spans="1:6" hidden="1">
      <c r="A428" s="78">
        <v>313270</v>
      </c>
      <c r="B428" s="78">
        <v>327</v>
      </c>
      <c r="C428" s="79" t="s">
        <v>229</v>
      </c>
      <c r="D428" s="78">
        <v>313270</v>
      </c>
      <c r="E428" s="78">
        <v>327</v>
      </c>
      <c r="F428" s="79" t="s">
        <v>229</v>
      </c>
    </row>
    <row r="429" spans="1:6" hidden="1">
      <c r="A429" s="78">
        <v>313280</v>
      </c>
      <c r="B429" s="78">
        <v>328</v>
      </c>
      <c r="C429" s="79" t="s">
        <v>702</v>
      </c>
      <c r="D429" s="78">
        <v>313280</v>
      </c>
      <c r="E429" s="78">
        <v>328</v>
      </c>
      <c r="F429" s="79" t="s">
        <v>702</v>
      </c>
    </row>
    <row r="430" spans="1:6" hidden="1">
      <c r="A430" s="78">
        <v>313290</v>
      </c>
      <c r="B430" s="78">
        <v>329</v>
      </c>
      <c r="C430" s="79" t="s">
        <v>230</v>
      </c>
      <c r="D430" s="78">
        <v>313290</v>
      </c>
      <c r="E430" s="78">
        <v>329</v>
      </c>
      <c r="F430" s="79" t="s">
        <v>230</v>
      </c>
    </row>
    <row r="431" spans="1:6" hidden="1">
      <c r="A431" s="78">
        <v>313300</v>
      </c>
      <c r="B431" s="78">
        <v>330</v>
      </c>
      <c r="C431" s="79" t="s">
        <v>231</v>
      </c>
      <c r="D431" s="78">
        <v>313300</v>
      </c>
      <c r="E431" s="78">
        <v>330</v>
      </c>
      <c r="F431" s="79" t="s">
        <v>231</v>
      </c>
    </row>
    <row r="432" spans="1:6" hidden="1">
      <c r="A432" s="78">
        <v>313310</v>
      </c>
      <c r="B432" s="78">
        <v>331</v>
      </c>
      <c r="C432" s="79" t="s">
        <v>232</v>
      </c>
      <c r="D432" s="78">
        <v>313310</v>
      </c>
      <c r="E432" s="78">
        <v>331</v>
      </c>
      <c r="F432" s="79" t="s">
        <v>232</v>
      </c>
    </row>
    <row r="433" spans="1:6" hidden="1">
      <c r="A433" s="78">
        <v>313320</v>
      </c>
      <c r="B433" s="78">
        <v>332</v>
      </c>
      <c r="C433" s="79" t="s">
        <v>233</v>
      </c>
      <c r="D433" s="78">
        <v>313320</v>
      </c>
      <c r="E433" s="78">
        <v>332</v>
      </c>
      <c r="F433" s="79" t="s">
        <v>233</v>
      </c>
    </row>
    <row r="434" spans="1:6" hidden="1">
      <c r="A434" s="78">
        <v>313330</v>
      </c>
      <c r="B434" s="78">
        <v>333</v>
      </c>
      <c r="C434" s="79" t="s">
        <v>234</v>
      </c>
      <c r="D434" s="78">
        <v>313330</v>
      </c>
      <c r="E434" s="78">
        <v>333</v>
      </c>
      <c r="F434" s="79" t="s">
        <v>234</v>
      </c>
    </row>
    <row r="435" spans="1:6" hidden="1">
      <c r="A435" s="78">
        <v>313340</v>
      </c>
      <c r="B435" s="78">
        <v>334</v>
      </c>
      <c r="C435" s="79" t="s">
        <v>235</v>
      </c>
      <c r="D435" s="78">
        <v>313340</v>
      </c>
      <c r="E435" s="78">
        <v>334</v>
      </c>
      <c r="F435" s="79" t="s">
        <v>235</v>
      </c>
    </row>
    <row r="436" spans="1:6" hidden="1">
      <c r="A436" s="78">
        <v>313350</v>
      </c>
      <c r="B436" s="78">
        <v>335</v>
      </c>
      <c r="C436" s="79" t="s">
        <v>236</v>
      </c>
      <c r="D436" s="78">
        <v>313350</v>
      </c>
      <c r="E436" s="78">
        <v>335</v>
      </c>
      <c r="F436" s="79" t="s">
        <v>236</v>
      </c>
    </row>
    <row r="437" spans="1:6" hidden="1">
      <c r="A437" s="78">
        <v>313360</v>
      </c>
      <c r="B437" s="78">
        <v>336</v>
      </c>
      <c r="C437" s="79" t="s">
        <v>237</v>
      </c>
      <c r="D437" s="78">
        <v>313360</v>
      </c>
      <c r="E437" s="78">
        <v>336</v>
      </c>
      <c r="F437" s="79" t="s">
        <v>237</v>
      </c>
    </row>
    <row r="438" spans="1:6" hidden="1">
      <c r="A438" s="78">
        <v>313370</v>
      </c>
      <c r="B438" s="78">
        <v>337</v>
      </c>
      <c r="C438" s="79" t="s">
        <v>703</v>
      </c>
      <c r="D438" s="78">
        <v>313370</v>
      </c>
      <c r="E438" s="78">
        <v>337</v>
      </c>
      <c r="F438" s="79" t="s">
        <v>703</v>
      </c>
    </row>
    <row r="439" spans="1:6" hidden="1">
      <c r="A439" s="78">
        <v>313375</v>
      </c>
      <c r="B439" s="78">
        <v>723</v>
      </c>
      <c r="C439" s="79" t="s">
        <v>704</v>
      </c>
      <c r="D439" s="78">
        <v>313375</v>
      </c>
      <c r="E439" s="78">
        <v>723</v>
      </c>
      <c r="F439" s="79" t="s">
        <v>704</v>
      </c>
    </row>
    <row r="440" spans="1:6" hidden="1">
      <c r="A440" s="78">
        <v>313380</v>
      </c>
      <c r="B440" s="78">
        <v>338</v>
      </c>
      <c r="C440" s="79" t="s">
        <v>705</v>
      </c>
      <c r="D440" s="78">
        <v>313380</v>
      </c>
      <c r="E440" s="78">
        <v>338</v>
      </c>
      <c r="F440" s="79" t="s">
        <v>705</v>
      </c>
    </row>
    <row r="441" spans="1:6" hidden="1">
      <c r="A441" s="78">
        <v>313390</v>
      </c>
      <c r="B441" s="78">
        <v>339</v>
      </c>
      <c r="C441" s="79" t="s">
        <v>238</v>
      </c>
      <c r="D441" s="78">
        <v>313390</v>
      </c>
      <c r="E441" s="78">
        <v>339</v>
      </c>
      <c r="F441" s="79" t="s">
        <v>238</v>
      </c>
    </row>
    <row r="442" spans="1:6" hidden="1">
      <c r="A442" s="78">
        <v>313400</v>
      </c>
      <c r="B442" s="78">
        <v>340</v>
      </c>
      <c r="C442" s="79" t="s">
        <v>239</v>
      </c>
      <c r="D442" s="78">
        <v>313400</v>
      </c>
      <c r="E442" s="78">
        <v>340</v>
      </c>
      <c r="F442" s="79" t="s">
        <v>239</v>
      </c>
    </row>
    <row r="443" spans="1:6" hidden="1">
      <c r="A443" s="78">
        <v>313410</v>
      </c>
      <c r="B443" s="78">
        <v>341</v>
      </c>
      <c r="C443" s="79" t="s">
        <v>240</v>
      </c>
      <c r="D443" s="78">
        <v>313410</v>
      </c>
      <c r="E443" s="78">
        <v>341</v>
      </c>
      <c r="F443" s="79" t="s">
        <v>240</v>
      </c>
    </row>
    <row r="444" spans="1:6" hidden="1">
      <c r="A444" s="78">
        <v>313420</v>
      </c>
      <c r="B444" s="78">
        <v>342</v>
      </c>
      <c r="C444" s="79" t="s">
        <v>241</v>
      </c>
      <c r="D444" s="78">
        <v>313420</v>
      </c>
      <c r="E444" s="78">
        <v>342</v>
      </c>
      <c r="F444" s="79" t="s">
        <v>241</v>
      </c>
    </row>
    <row r="445" spans="1:6" hidden="1">
      <c r="A445" s="78">
        <v>313430</v>
      </c>
      <c r="B445" s="78">
        <v>343</v>
      </c>
      <c r="C445" s="79" t="s">
        <v>242</v>
      </c>
      <c r="D445" s="78">
        <v>313430</v>
      </c>
      <c r="E445" s="78">
        <v>343</v>
      </c>
      <c r="F445" s="79" t="s">
        <v>242</v>
      </c>
    </row>
    <row r="446" spans="1:6" hidden="1">
      <c r="A446" s="78">
        <v>313440</v>
      </c>
      <c r="B446" s="78">
        <v>344</v>
      </c>
      <c r="C446" s="79" t="s">
        <v>243</v>
      </c>
      <c r="D446" s="78">
        <v>313440</v>
      </c>
      <c r="E446" s="78">
        <v>344</v>
      </c>
      <c r="F446" s="79" t="s">
        <v>243</v>
      </c>
    </row>
    <row r="447" spans="1:6" hidden="1">
      <c r="A447" s="78">
        <v>313450</v>
      </c>
      <c r="B447" s="78">
        <v>345</v>
      </c>
      <c r="C447" s="79" t="s">
        <v>244</v>
      </c>
      <c r="D447" s="78">
        <v>313450</v>
      </c>
      <c r="E447" s="78">
        <v>345</v>
      </c>
      <c r="F447" s="79" t="s">
        <v>244</v>
      </c>
    </row>
    <row r="448" spans="1:6" hidden="1">
      <c r="A448" s="78">
        <v>313460</v>
      </c>
      <c r="B448" s="78">
        <v>346</v>
      </c>
      <c r="C448" s="79" t="s">
        <v>245</v>
      </c>
      <c r="D448" s="78">
        <v>313460</v>
      </c>
      <c r="E448" s="78">
        <v>346</v>
      </c>
      <c r="F448" s="79" t="s">
        <v>245</v>
      </c>
    </row>
    <row r="449" spans="1:6" hidden="1">
      <c r="A449" s="78">
        <v>313470</v>
      </c>
      <c r="B449" s="78">
        <v>347</v>
      </c>
      <c r="C449" s="79" t="s">
        <v>246</v>
      </c>
      <c r="D449" s="78">
        <v>313470</v>
      </c>
      <c r="E449" s="78">
        <v>347</v>
      </c>
      <c r="F449" s="79" t="s">
        <v>246</v>
      </c>
    </row>
    <row r="450" spans="1:6" hidden="1">
      <c r="A450" s="78">
        <v>313480</v>
      </c>
      <c r="B450" s="78">
        <v>348</v>
      </c>
      <c r="C450" s="79" t="s">
        <v>706</v>
      </c>
      <c r="D450" s="78">
        <v>313480</v>
      </c>
      <c r="E450" s="78">
        <v>348</v>
      </c>
      <c r="F450" s="79" t="s">
        <v>706</v>
      </c>
    </row>
    <row r="451" spans="1:6" hidden="1">
      <c r="A451" s="78">
        <v>313490</v>
      </c>
      <c r="B451" s="78">
        <v>349</v>
      </c>
      <c r="C451" s="79" t="s">
        <v>247</v>
      </c>
      <c r="D451" s="78">
        <v>313490</v>
      </c>
      <c r="E451" s="78">
        <v>349</v>
      </c>
      <c r="F451" s="79" t="s">
        <v>247</v>
      </c>
    </row>
    <row r="452" spans="1:6" hidden="1">
      <c r="A452" s="78">
        <v>313500</v>
      </c>
      <c r="B452" s="78">
        <v>350</v>
      </c>
      <c r="C452" s="79" t="s">
        <v>707</v>
      </c>
      <c r="D452" s="78">
        <v>313500</v>
      </c>
      <c r="E452" s="78">
        <v>350</v>
      </c>
      <c r="F452" s="79" t="s">
        <v>707</v>
      </c>
    </row>
    <row r="453" spans="1:6" hidden="1">
      <c r="A453" s="78">
        <v>313505</v>
      </c>
      <c r="B453" s="78">
        <v>738</v>
      </c>
      <c r="C453" s="79" t="s">
        <v>708</v>
      </c>
      <c r="D453" s="78">
        <v>313505</v>
      </c>
      <c r="E453" s="78">
        <v>738</v>
      </c>
      <c r="F453" s="79" t="s">
        <v>708</v>
      </c>
    </row>
    <row r="454" spans="1:6" hidden="1">
      <c r="A454" s="78">
        <v>313507</v>
      </c>
      <c r="B454" s="78">
        <v>739</v>
      </c>
      <c r="C454" s="79" t="s">
        <v>248</v>
      </c>
      <c r="D454" s="78">
        <v>313507</v>
      </c>
      <c r="E454" s="78">
        <v>739</v>
      </c>
      <c r="F454" s="79" t="s">
        <v>248</v>
      </c>
    </row>
    <row r="455" spans="1:6" hidden="1">
      <c r="A455" s="78">
        <v>313510</v>
      </c>
      <c r="B455" s="78">
        <v>351</v>
      </c>
      <c r="C455" s="79" t="s">
        <v>709</v>
      </c>
      <c r="D455" s="78">
        <v>313510</v>
      </c>
      <c r="E455" s="78">
        <v>351</v>
      </c>
      <c r="F455" s="79" t="s">
        <v>709</v>
      </c>
    </row>
    <row r="456" spans="1:6" hidden="1">
      <c r="A456" s="78">
        <v>313520</v>
      </c>
      <c r="B456" s="78">
        <v>352</v>
      </c>
      <c r="C456" s="79" t="s">
        <v>710</v>
      </c>
      <c r="D456" s="78">
        <v>313520</v>
      </c>
      <c r="E456" s="78">
        <v>352</v>
      </c>
      <c r="F456" s="79" t="s">
        <v>710</v>
      </c>
    </row>
    <row r="457" spans="1:6" hidden="1">
      <c r="A457" s="78">
        <v>313530</v>
      </c>
      <c r="B457" s="78">
        <v>353</v>
      </c>
      <c r="C457" s="79" t="s">
        <v>711</v>
      </c>
      <c r="D457" s="78">
        <v>313530</v>
      </c>
      <c r="E457" s="78">
        <v>353</v>
      </c>
      <c r="F457" s="79" t="s">
        <v>711</v>
      </c>
    </row>
    <row r="458" spans="1:6" hidden="1">
      <c r="A458" s="78">
        <v>313535</v>
      </c>
      <c r="B458" s="78">
        <v>865</v>
      </c>
      <c r="C458" s="79" t="s">
        <v>249</v>
      </c>
      <c r="D458" s="78">
        <v>313535</v>
      </c>
      <c r="E458" s="78">
        <v>865</v>
      </c>
      <c r="F458" s="79" t="s">
        <v>249</v>
      </c>
    </row>
    <row r="459" spans="1:6" hidden="1">
      <c r="A459" s="78">
        <v>313540</v>
      </c>
      <c r="B459" s="78">
        <v>354</v>
      </c>
      <c r="C459" s="79" t="s">
        <v>250</v>
      </c>
      <c r="D459" s="78">
        <v>313540</v>
      </c>
      <c r="E459" s="78">
        <v>354</v>
      </c>
      <c r="F459" s="79" t="s">
        <v>250</v>
      </c>
    </row>
    <row r="460" spans="1:6" hidden="1">
      <c r="A460" s="78">
        <v>313545</v>
      </c>
      <c r="B460" s="78">
        <v>801</v>
      </c>
      <c r="C460" s="79" t="s">
        <v>478</v>
      </c>
      <c r="D460" s="78">
        <v>313545</v>
      </c>
      <c r="E460" s="78">
        <v>801</v>
      </c>
      <c r="F460" s="79" t="s">
        <v>478</v>
      </c>
    </row>
    <row r="461" spans="1:6" hidden="1">
      <c r="A461" s="78">
        <v>313550</v>
      </c>
      <c r="B461" s="78">
        <v>355</v>
      </c>
      <c r="C461" s="79" t="s">
        <v>251</v>
      </c>
      <c r="D461" s="78">
        <v>313550</v>
      </c>
      <c r="E461" s="78">
        <v>355</v>
      </c>
      <c r="F461" s="79" t="s">
        <v>251</v>
      </c>
    </row>
    <row r="462" spans="1:6" hidden="1">
      <c r="A462" s="78">
        <v>313560</v>
      </c>
      <c r="B462" s="78">
        <v>356</v>
      </c>
      <c r="C462" s="79" t="s">
        <v>712</v>
      </c>
      <c r="D462" s="78">
        <v>313560</v>
      </c>
      <c r="E462" s="78">
        <v>356</v>
      </c>
      <c r="F462" s="79" t="s">
        <v>712</v>
      </c>
    </row>
    <row r="463" spans="1:6" hidden="1">
      <c r="A463" s="78">
        <v>313570</v>
      </c>
      <c r="B463" s="78">
        <v>357</v>
      </c>
      <c r="C463" s="79" t="s">
        <v>713</v>
      </c>
      <c r="D463" s="78">
        <v>313570</v>
      </c>
      <c r="E463" s="78">
        <v>357</v>
      </c>
      <c r="F463" s="79" t="s">
        <v>713</v>
      </c>
    </row>
    <row r="464" spans="1:6" hidden="1">
      <c r="A464" s="78">
        <v>313580</v>
      </c>
      <c r="B464" s="78">
        <v>358</v>
      </c>
      <c r="C464" s="79" t="s">
        <v>252</v>
      </c>
      <c r="D464" s="78">
        <v>313580</v>
      </c>
      <c r="E464" s="78">
        <v>358</v>
      </c>
      <c r="F464" s="79" t="s">
        <v>252</v>
      </c>
    </row>
    <row r="465" spans="1:6" hidden="1">
      <c r="A465" s="78">
        <v>313590</v>
      </c>
      <c r="B465" s="78">
        <v>359</v>
      </c>
      <c r="C465" s="79" t="s">
        <v>714</v>
      </c>
      <c r="D465" s="78">
        <v>313590</v>
      </c>
      <c r="E465" s="78">
        <v>359</v>
      </c>
      <c r="F465" s="79" t="s">
        <v>714</v>
      </c>
    </row>
    <row r="466" spans="1:6" hidden="1">
      <c r="A466" s="78">
        <v>313600</v>
      </c>
      <c r="B466" s="78">
        <v>360</v>
      </c>
      <c r="C466" s="79" t="s">
        <v>715</v>
      </c>
      <c r="D466" s="78">
        <v>313600</v>
      </c>
      <c r="E466" s="78">
        <v>360</v>
      </c>
      <c r="F466" s="79" t="s">
        <v>715</v>
      </c>
    </row>
    <row r="467" spans="1:6" hidden="1">
      <c r="A467" s="78">
        <v>313610</v>
      </c>
      <c r="B467" s="78">
        <v>361</v>
      </c>
      <c r="C467" s="79" t="s">
        <v>716</v>
      </c>
      <c r="D467" s="78">
        <v>313610</v>
      </c>
      <c r="E467" s="78">
        <v>361</v>
      </c>
      <c r="F467" s="79" t="s">
        <v>716</v>
      </c>
    </row>
    <row r="468" spans="1:6" hidden="1">
      <c r="A468" s="78">
        <v>313620</v>
      </c>
      <c r="B468" s="78">
        <v>362</v>
      </c>
      <c r="C468" s="79" t="s">
        <v>717</v>
      </c>
      <c r="D468" s="78">
        <v>313620</v>
      </c>
      <c r="E468" s="78">
        <v>362</v>
      </c>
      <c r="F468" s="79" t="s">
        <v>717</v>
      </c>
    </row>
    <row r="469" spans="1:6" hidden="1">
      <c r="A469" s="78">
        <v>313630</v>
      </c>
      <c r="B469" s="78">
        <v>363</v>
      </c>
      <c r="C469" s="79" t="s">
        <v>718</v>
      </c>
      <c r="D469" s="78">
        <v>313630</v>
      </c>
      <c r="E469" s="78">
        <v>363</v>
      </c>
      <c r="F469" s="79" t="s">
        <v>718</v>
      </c>
    </row>
    <row r="470" spans="1:6" hidden="1">
      <c r="A470" s="78">
        <v>313640</v>
      </c>
      <c r="B470" s="78">
        <v>364</v>
      </c>
      <c r="C470" s="79" t="s">
        <v>719</v>
      </c>
      <c r="D470" s="78">
        <v>313640</v>
      </c>
      <c r="E470" s="78">
        <v>364</v>
      </c>
      <c r="F470" s="79" t="s">
        <v>719</v>
      </c>
    </row>
    <row r="471" spans="1:6" hidden="1">
      <c r="A471" s="78">
        <v>313650</v>
      </c>
      <c r="B471" s="78">
        <v>365</v>
      </c>
      <c r="C471" s="79" t="s">
        <v>720</v>
      </c>
      <c r="D471" s="78">
        <v>313650</v>
      </c>
      <c r="E471" s="78">
        <v>365</v>
      </c>
      <c r="F471" s="79" t="s">
        <v>720</v>
      </c>
    </row>
    <row r="472" spans="1:6" hidden="1">
      <c r="A472" s="78">
        <v>313652</v>
      </c>
      <c r="B472" s="78">
        <v>802</v>
      </c>
      <c r="C472" s="79" t="s">
        <v>721</v>
      </c>
      <c r="D472" s="78">
        <v>313652</v>
      </c>
      <c r="E472" s="78">
        <v>802</v>
      </c>
      <c r="F472" s="79" t="s">
        <v>721</v>
      </c>
    </row>
    <row r="473" spans="1:6" hidden="1">
      <c r="A473" s="78">
        <v>313655</v>
      </c>
      <c r="B473" s="78">
        <v>803</v>
      </c>
      <c r="C473" s="79" t="s">
        <v>722</v>
      </c>
      <c r="D473" s="78">
        <v>313655</v>
      </c>
      <c r="E473" s="78">
        <v>803</v>
      </c>
      <c r="F473" s="79" t="s">
        <v>722</v>
      </c>
    </row>
    <row r="474" spans="1:6" hidden="1">
      <c r="A474" s="78">
        <v>313657</v>
      </c>
      <c r="B474" s="78">
        <v>804</v>
      </c>
      <c r="C474" s="79" t="s">
        <v>723</v>
      </c>
      <c r="D474" s="78">
        <v>313657</v>
      </c>
      <c r="E474" s="78">
        <v>804</v>
      </c>
      <c r="F474" s="79" t="s">
        <v>723</v>
      </c>
    </row>
    <row r="475" spans="1:6" hidden="1">
      <c r="A475" s="78">
        <v>313660</v>
      </c>
      <c r="B475" s="78">
        <v>366</v>
      </c>
      <c r="C475" s="79" t="s">
        <v>724</v>
      </c>
      <c r="D475" s="78">
        <v>313660</v>
      </c>
      <c r="E475" s="78">
        <v>366</v>
      </c>
      <c r="F475" s="79" t="s">
        <v>724</v>
      </c>
    </row>
    <row r="476" spans="1:6" hidden="1">
      <c r="A476" s="78">
        <v>313665</v>
      </c>
      <c r="B476" s="78">
        <v>740</v>
      </c>
      <c r="C476" s="79" t="s">
        <v>253</v>
      </c>
      <c r="D476" s="78">
        <v>313665</v>
      </c>
      <c r="E476" s="78">
        <v>740</v>
      </c>
      <c r="F476" s="79" t="s">
        <v>253</v>
      </c>
    </row>
    <row r="477" spans="1:6" hidden="1">
      <c r="A477" s="78">
        <v>313670</v>
      </c>
      <c r="B477" s="78">
        <v>367</v>
      </c>
      <c r="C477" s="79" t="s">
        <v>479</v>
      </c>
      <c r="D477" s="78">
        <v>313670</v>
      </c>
      <c r="E477" s="78">
        <v>367</v>
      </c>
      <c r="F477" s="79" t="s">
        <v>479</v>
      </c>
    </row>
    <row r="478" spans="1:6" hidden="1">
      <c r="A478" s="78">
        <v>313680</v>
      </c>
      <c r="B478" s="78">
        <v>368</v>
      </c>
      <c r="C478" s="79" t="s">
        <v>254</v>
      </c>
      <c r="D478" s="78">
        <v>313680</v>
      </c>
      <c r="E478" s="78">
        <v>368</v>
      </c>
      <c r="F478" s="79" t="s">
        <v>254</v>
      </c>
    </row>
    <row r="479" spans="1:6" hidden="1">
      <c r="A479" s="78">
        <v>313690</v>
      </c>
      <c r="B479" s="78">
        <v>369</v>
      </c>
      <c r="C479" s="79" t="s">
        <v>255</v>
      </c>
      <c r="D479" s="78">
        <v>313690</v>
      </c>
      <c r="E479" s="78">
        <v>369</v>
      </c>
      <c r="F479" s="79" t="s">
        <v>255</v>
      </c>
    </row>
    <row r="480" spans="1:6" hidden="1">
      <c r="A480" s="78">
        <v>313695</v>
      </c>
      <c r="B480" s="78">
        <v>805</v>
      </c>
      <c r="C480" s="79" t="s">
        <v>725</v>
      </c>
      <c r="D480" s="78">
        <v>313695</v>
      </c>
      <c r="E480" s="78">
        <v>805</v>
      </c>
      <c r="F480" s="79" t="s">
        <v>725</v>
      </c>
    </row>
    <row r="481" spans="1:6" hidden="1">
      <c r="A481" s="78">
        <v>313700</v>
      </c>
      <c r="B481" s="78">
        <v>370</v>
      </c>
      <c r="C481" s="79" t="s">
        <v>256</v>
      </c>
      <c r="D481" s="78">
        <v>313700</v>
      </c>
      <c r="E481" s="78">
        <v>370</v>
      </c>
      <c r="F481" s="79" t="s">
        <v>256</v>
      </c>
    </row>
    <row r="482" spans="1:6" hidden="1">
      <c r="A482" s="78">
        <v>313710</v>
      </c>
      <c r="B482" s="78">
        <v>371</v>
      </c>
      <c r="C482" s="79" t="s">
        <v>257</v>
      </c>
      <c r="D482" s="78">
        <v>313710</v>
      </c>
      <c r="E482" s="78">
        <v>371</v>
      </c>
      <c r="F482" s="79" t="s">
        <v>257</v>
      </c>
    </row>
    <row r="483" spans="1:6" hidden="1">
      <c r="A483" s="78">
        <v>313720</v>
      </c>
      <c r="B483" s="78">
        <v>372</v>
      </c>
      <c r="C483" s="79" t="s">
        <v>454</v>
      </c>
      <c r="D483" s="78">
        <v>313720</v>
      </c>
      <c r="E483" s="78">
        <v>372</v>
      </c>
      <c r="F483" s="79" t="s">
        <v>454</v>
      </c>
    </row>
    <row r="484" spans="1:6" hidden="1">
      <c r="A484" s="78">
        <v>313730</v>
      </c>
      <c r="B484" s="78">
        <v>373</v>
      </c>
      <c r="C484" s="79" t="s">
        <v>523</v>
      </c>
      <c r="D484" s="78">
        <v>313730</v>
      </c>
      <c r="E484" s="78">
        <v>373</v>
      </c>
      <c r="F484" s="79" t="s">
        <v>523</v>
      </c>
    </row>
    <row r="485" spans="1:6" hidden="1">
      <c r="A485" s="78">
        <v>313740</v>
      </c>
      <c r="B485" s="78">
        <v>374</v>
      </c>
      <c r="C485" s="79" t="s">
        <v>258</v>
      </c>
      <c r="D485" s="78">
        <v>313740</v>
      </c>
      <c r="E485" s="78">
        <v>374</v>
      </c>
      <c r="F485" s="79" t="s">
        <v>258</v>
      </c>
    </row>
    <row r="486" spans="1:6" hidden="1">
      <c r="A486" s="78">
        <v>313750</v>
      </c>
      <c r="B486" s="78">
        <v>375</v>
      </c>
      <c r="C486" s="79" t="s">
        <v>259</v>
      </c>
      <c r="D486" s="78">
        <v>313750</v>
      </c>
      <c r="E486" s="78">
        <v>375</v>
      </c>
      <c r="F486" s="79" t="s">
        <v>259</v>
      </c>
    </row>
    <row r="487" spans="1:6" hidden="1">
      <c r="A487" s="78">
        <v>313753</v>
      </c>
      <c r="B487" s="78">
        <v>741</v>
      </c>
      <c r="C487" s="79" t="s">
        <v>260</v>
      </c>
      <c r="D487" s="78">
        <v>313753</v>
      </c>
      <c r="E487" s="78">
        <v>741</v>
      </c>
      <c r="F487" s="79" t="s">
        <v>260</v>
      </c>
    </row>
    <row r="488" spans="1:6" hidden="1">
      <c r="A488" s="78">
        <v>313760</v>
      </c>
      <c r="B488" s="78">
        <v>376</v>
      </c>
      <c r="C488" s="79" t="s">
        <v>261</v>
      </c>
      <c r="D488" s="78">
        <v>313760</v>
      </c>
      <c r="E488" s="78">
        <v>376</v>
      </c>
      <c r="F488" s="79" t="s">
        <v>261</v>
      </c>
    </row>
    <row r="489" spans="1:6" hidden="1">
      <c r="A489" s="78">
        <v>313770</v>
      </c>
      <c r="B489" s="78">
        <v>377</v>
      </c>
      <c r="C489" s="79" t="s">
        <v>262</v>
      </c>
      <c r="D489" s="78">
        <v>313770</v>
      </c>
      <c r="E489" s="78">
        <v>377</v>
      </c>
      <c r="F489" s="79" t="s">
        <v>262</v>
      </c>
    </row>
    <row r="490" spans="1:6" hidden="1">
      <c r="A490" s="78">
        <v>313780</v>
      </c>
      <c r="B490" s="78">
        <v>378</v>
      </c>
      <c r="C490" s="79" t="s">
        <v>263</v>
      </c>
      <c r="D490" s="78">
        <v>313780</v>
      </c>
      <c r="E490" s="78">
        <v>378</v>
      </c>
      <c r="F490" s="79" t="s">
        <v>263</v>
      </c>
    </row>
    <row r="491" spans="1:6" hidden="1">
      <c r="A491" s="78">
        <v>313790</v>
      </c>
      <c r="B491" s="78">
        <v>379</v>
      </c>
      <c r="C491" s="79" t="s">
        <v>264</v>
      </c>
      <c r="D491" s="78">
        <v>313790</v>
      </c>
      <c r="E491" s="78">
        <v>379</v>
      </c>
      <c r="F491" s="79" t="s">
        <v>264</v>
      </c>
    </row>
    <row r="492" spans="1:6" hidden="1">
      <c r="A492" s="78">
        <v>313800</v>
      </c>
      <c r="B492" s="78">
        <v>380</v>
      </c>
      <c r="C492" s="79" t="s">
        <v>265</v>
      </c>
      <c r="D492" s="78">
        <v>313800</v>
      </c>
      <c r="E492" s="78">
        <v>380</v>
      </c>
      <c r="F492" s="79" t="s">
        <v>265</v>
      </c>
    </row>
    <row r="493" spans="1:6" hidden="1">
      <c r="A493" s="78">
        <v>313810</v>
      </c>
      <c r="B493" s="78">
        <v>381</v>
      </c>
      <c r="C493" s="79" t="s">
        <v>266</v>
      </c>
      <c r="D493" s="78">
        <v>313810</v>
      </c>
      <c r="E493" s="78">
        <v>381</v>
      </c>
      <c r="F493" s="79" t="s">
        <v>266</v>
      </c>
    </row>
    <row r="494" spans="1:6" hidden="1">
      <c r="A494" s="78">
        <v>313820</v>
      </c>
      <c r="B494" s="78">
        <v>382</v>
      </c>
      <c r="C494" s="79" t="s">
        <v>267</v>
      </c>
      <c r="D494" s="78">
        <v>313820</v>
      </c>
      <c r="E494" s="78">
        <v>382</v>
      </c>
      <c r="F494" s="79" t="s">
        <v>267</v>
      </c>
    </row>
    <row r="495" spans="1:6" hidden="1">
      <c r="A495" s="78">
        <v>313830</v>
      </c>
      <c r="B495" s="78">
        <v>383</v>
      </c>
      <c r="C495" s="79" t="s">
        <v>268</v>
      </c>
      <c r="D495" s="78">
        <v>313830</v>
      </c>
      <c r="E495" s="78">
        <v>383</v>
      </c>
      <c r="F495" s="79" t="s">
        <v>268</v>
      </c>
    </row>
    <row r="496" spans="1:6" hidden="1">
      <c r="A496" s="78">
        <v>313835</v>
      </c>
      <c r="B496" s="78">
        <v>806</v>
      </c>
      <c r="C496" s="79" t="s">
        <v>510</v>
      </c>
      <c r="D496" s="78">
        <v>313835</v>
      </c>
      <c r="E496" s="78">
        <v>806</v>
      </c>
      <c r="F496" s="79" t="s">
        <v>510</v>
      </c>
    </row>
    <row r="497" spans="1:6" hidden="1">
      <c r="A497" s="78">
        <v>313840</v>
      </c>
      <c r="B497" s="78">
        <v>384</v>
      </c>
      <c r="C497" s="79" t="s">
        <v>269</v>
      </c>
      <c r="D497" s="78">
        <v>313840</v>
      </c>
      <c r="E497" s="78">
        <v>384</v>
      </c>
      <c r="F497" s="79" t="s">
        <v>269</v>
      </c>
    </row>
    <row r="498" spans="1:6" hidden="1">
      <c r="A498" s="78">
        <v>313850</v>
      </c>
      <c r="B498" s="78">
        <v>385</v>
      </c>
      <c r="C498" s="79" t="s">
        <v>270</v>
      </c>
      <c r="D498" s="78">
        <v>313850</v>
      </c>
      <c r="E498" s="78">
        <v>385</v>
      </c>
      <c r="F498" s="79" t="s">
        <v>270</v>
      </c>
    </row>
    <row r="499" spans="1:6" hidden="1">
      <c r="A499" s="78">
        <v>313860</v>
      </c>
      <c r="B499" s="78">
        <v>386</v>
      </c>
      <c r="C499" s="79" t="s">
        <v>271</v>
      </c>
      <c r="D499" s="78">
        <v>313860</v>
      </c>
      <c r="E499" s="78">
        <v>386</v>
      </c>
      <c r="F499" s="79" t="s">
        <v>271</v>
      </c>
    </row>
    <row r="500" spans="1:6" hidden="1">
      <c r="A500" s="78">
        <v>313862</v>
      </c>
      <c r="B500" s="78">
        <v>742</v>
      </c>
      <c r="C500" s="79" t="s">
        <v>511</v>
      </c>
      <c r="D500" s="78">
        <v>313862</v>
      </c>
      <c r="E500" s="78">
        <v>742</v>
      </c>
      <c r="F500" s="79" t="s">
        <v>511</v>
      </c>
    </row>
    <row r="501" spans="1:6" hidden="1">
      <c r="A501" s="78">
        <v>313865</v>
      </c>
      <c r="B501" s="78">
        <v>743</v>
      </c>
      <c r="C501" s="79" t="s">
        <v>272</v>
      </c>
      <c r="D501" s="78">
        <v>313865</v>
      </c>
      <c r="E501" s="78">
        <v>743</v>
      </c>
      <c r="F501" s="79" t="s">
        <v>272</v>
      </c>
    </row>
    <row r="502" spans="1:6" hidden="1">
      <c r="A502" s="78">
        <v>313867</v>
      </c>
      <c r="B502" s="78">
        <v>807</v>
      </c>
      <c r="C502" s="79" t="s">
        <v>273</v>
      </c>
      <c r="D502" s="78">
        <v>313867</v>
      </c>
      <c r="E502" s="78">
        <v>807</v>
      </c>
      <c r="F502" s="79" t="s">
        <v>273</v>
      </c>
    </row>
    <row r="503" spans="1:6" hidden="1">
      <c r="A503" s="78">
        <v>313868</v>
      </c>
      <c r="B503" s="78">
        <v>808</v>
      </c>
      <c r="C503" s="79" t="s">
        <v>726</v>
      </c>
      <c r="D503" s="78">
        <v>313868</v>
      </c>
      <c r="E503" s="78">
        <v>808</v>
      </c>
      <c r="F503" s="79" t="s">
        <v>726</v>
      </c>
    </row>
    <row r="504" spans="1:6" hidden="1">
      <c r="A504" s="78">
        <v>313870</v>
      </c>
      <c r="B504" s="78">
        <v>387</v>
      </c>
      <c r="C504" s="79" t="s">
        <v>727</v>
      </c>
      <c r="D504" s="78">
        <v>313870</v>
      </c>
      <c r="E504" s="78">
        <v>387</v>
      </c>
      <c r="F504" s="79" t="s">
        <v>727</v>
      </c>
    </row>
    <row r="505" spans="1:6" hidden="1">
      <c r="A505" s="78">
        <v>313880</v>
      </c>
      <c r="B505" s="78">
        <v>388</v>
      </c>
      <c r="C505" s="79" t="s">
        <v>274</v>
      </c>
      <c r="D505" s="78">
        <v>313880</v>
      </c>
      <c r="E505" s="78">
        <v>388</v>
      </c>
      <c r="F505" s="79" t="s">
        <v>274</v>
      </c>
    </row>
    <row r="506" spans="1:6" hidden="1">
      <c r="A506" s="78">
        <v>313890</v>
      </c>
      <c r="B506" s="78">
        <v>389</v>
      </c>
      <c r="C506" s="79" t="s">
        <v>275</v>
      </c>
      <c r="D506" s="78">
        <v>313890</v>
      </c>
      <c r="E506" s="78">
        <v>389</v>
      </c>
      <c r="F506" s="79" t="s">
        <v>275</v>
      </c>
    </row>
    <row r="507" spans="1:6" hidden="1">
      <c r="A507" s="78">
        <v>313900</v>
      </c>
      <c r="B507" s="78">
        <v>390</v>
      </c>
      <c r="C507" s="79" t="s">
        <v>276</v>
      </c>
      <c r="D507" s="78">
        <v>313900</v>
      </c>
      <c r="E507" s="78">
        <v>390</v>
      </c>
      <c r="F507" s="79" t="s">
        <v>276</v>
      </c>
    </row>
    <row r="508" spans="1:6" hidden="1">
      <c r="A508" s="78">
        <v>313910</v>
      </c>
      <c r="B508" s="78">
        <v>391</v>
      </c>
      <c r="C508" s="79" t="s">
        <v>480</v>
      </c>
      <c r="D508" s="78">
        <v>313910</v>
      </c>
      <c r="E508" s="78">
        <v>391</v>
      </c>
      <c r="F508" s="79" t="s">
        <v>480</v>
      </c>
    </row>
    <row r="509" spans="1:6" hidden="1">
      <c r="A509" s="78">
        <v>313920</v>
      </c>
      <c r="B509" s="78">
        <v>392</v>
      </c>
      <c r="C509" s="79" t="s">
        <v>277</v>
      </c>
      <c r="D509" s="78">
        <v>313920</v>
      </c>
      <c r="E509" s="78">
        <v>392</v>
      </c>
      <c r="F509" s="79" t="s">
        <v>277</v>
      </c>
    </row>
    <row r="510" spans="1:6" hidden="1">
      <c r="A510" s="78">
        <v>313925</v>
      </c>
      <c r="B510" s="78">
        <v>744</v>
      </c>
      <c r="C510" s="79" t="s">
        <v>278</v>
      </c>
      <c r="D510" s="78">
        <v>313925</v>
      </c>
      <c r="E510" s="78">
        <v>744</v>
      </c>
      <c r="F510" s="79" t="s">
        <v>278</v>
      </c>
    </row>
    <row r="511" spans="1:6" hidden="1">
      <c r="A511" s="78">
        <v>313930</v>
      </c>
      <c r="B511" s="78">
        <v>393</v>
      </c>
      <c r="C511" s="79" t="s">
        <v>279</v>
      </c>
      <c r="D511" s="78">
        <v>313930</v>
      </c>
      <c r="E511" s="78">
        <v>393</v>
      </c>
      <c r="F511" s="79" t="s">
        <v>279</v>
      </c>
    </row>
    <row r="512" spans="1:6" hidden="1">
      <c r="A512" s="78">
        <v>313940</v>
      </c>
      <c r="B512" s="78">
        <v>394</v>
      </c>
      <c r="C512" s="79" t="s">
        <v>728</v>
      </c>
      <c r="D512" s="78">
        <v>313940</v>
      </c>
      <c r="E512" s="78">
        <v>394</v>
      </c>
      <c r="F512" s="79" t="s">
        <v>728</v>
      </c>
    </row>
    <row r="513" spans="1:6" hidden="1">
      <c r="A513" s="78">
        <v>313950</v>
      </c>
      <c r="B513" s="78">
        <v>395</v>
      </c>
      <c r="C513" s="79" t="s">
        <v>280</v>
      </c>
      <c r="D513" s="78">
        <v>313950</v>
      </c>
      <c r="E513" s="78">
        <v>395</v>
      </c>
      <c r="F513" s="79" t="s">
        <v>280</v>
      </c>
    </row>
    <row r="514" spans="1:6" hidden="1">
      <c r="A514" s="78">
        <v>313960</v>
      </c>
      <c r="B514" s="78">
        <v>396</v>
      </c>
      <c r="C514" s="79" t="s">
        <v>281</v>
      </c>
      <c r="D514" s="78">
        <v>313960</v>
      </c>
      <c r="E514" s="78">
        <v>396</v>
      </c>
      <c r="F514" s="79" t="s">
        <v>281</v>
      </c>
    </row>
    <row r="515" spans="1:6" hidden="1">
      <c r="A515" s="78">
        <v>313970</v>
      </c>
      <c r="B515" s="78">
        <v>397</v>
      </c>
      <c r="C515" s="79" t="s">
        <v>282</v>
      </c>
      <c r="D515" s="78">
        <v>313970</v>
      </c>
      <c r="E515" s="78">
        <v>397</v>
      </c>
      <c r="F515" s="79" t="s">
        <v>282</v>
      </c>
    </row>
    <row r="516" spans="1:6" hidden="1">
      <c r="A516" s="78">
        <v>313980</v>
      </c>
      <c r="B516" s="78">
        <v>398</v>
      </c>
      <c r="C516" s="79" t="s">
        <v>481</v>
      </c>
      <c r="D516" s="78">
        <v>313980</v>
      </c>
      <c r="E516" s="78">
        <v>398</v>
      </c>
      <c r="F516" s="79" t="s">
        <v>481</v>
      </c>
    </row>
    <row r="517" spans="1:6" hidden="1">
      <c r="A517" s="78">
        <v>313990</v>
      </c>
      <c r="B517" s="78">
        <v>399</v>
      </c>
      <c r="C517" s="79" t="s">
        <v>729</v>
      </c>
      <c r="D517" s="78">
        <v>313990</v>
      </c>
      <c r="E517" s="78">
        <v>399</v>
      </c>
      <c r="F517" s="79" t="s">
        <v>729</v>
      </c>
    </row>
    <row r="518" spans="1:6" hidden="1">
      <c r="A518" s="78">
        <v>314000</v>
      </c>
      <c r="B518" s="78">
        <v>400</v>
      </c>
      <c r="C518" s="79" t="s">
        <v>283</v>
      </c>
      <c r="D518" s="78">
        <v>314000</v>
      </c>
      <c r="E518" s="78">
        <v>400</v>
      </c>
      <c r="F518" s="79" t="s">
        <v>283</v>
      </c>
    </row>
    <row r="519" spans="1:6" hidden="1">
      <c r="A519" s="78">
        <v>314010</v>
      </c>
      <c r="B519" s="78">
        <v>401</v>
      </c>
      <c r="C519" s="79" t="s">
        <v>284</v>
      </c>
      <c r="D519" s="78">
        <v>314010</v>
      </c>
      <c r="E519" s="78">
        <v>401</v>
      </c>
      <c r="F519" s="79" t="s">
        <v>284</v>
      </c>
    </row>
    <row r="520" spans="1:6" hidden="1">
      <c r="A520" s="78">
        <v>314015</v>
      </c>
      <c r="B520" s="78">
        <v>809</v>
      </c>
      <c r="C520" s="79" t="s">
        <v>730</v>
      </c>
      <c r="D520" s="78">
        <v>314015</v>
      </c>
      <c r="E520" s="78">
        <v>809</v>
      </c>
      <c r="F520" s="79" t="s">
        <v>730</v>
      </c>
    </row>
    <row r="521" spans="1:6" hidden="1">
      <c r="A521" s="78">
        <v>314020</v>
      </c>
      <c r="B521" s="78">
        <v>402</v>
      </c>
      <c r="C521" s="79" t="s">
        <v>731</v>
      </c>
      <c r="D521" s="78">
        <v>314020</v>
      </c>
      <c r="E521" s="78">
        <v>402</v>
      </c>
      <c r="F521" s="79" t="s">
        <v>731</v>
      </c>
    </row>
    <row r="522" spans="1:6" hidden="1">
      <c r="A522" s="78">
        <v>314030</v>
      </c>
      <c r="B522" s="78">
        <v>403</v>
      </c>
      <c r="C522" s="79" t="s">
        <v>732</v>
      </c>
      <c r="D522" s="78">
        <v>314030</v>
      </c>
      <c r="E522" s="78">
        <v>403</v>
      </c>
      <c r="F522" s="79" t="s">
        <v>732</v>
      </c>
    </row>
    <row r="523" spans="1:6" hidden="1">
      <c r="A523" s="78">
        <v>314040</v>
      </c>
      <c r="B523" s="78">
        <v>404</v>
      </c>
      <c r="C523" s="79" t="s">
        <v>733</v>
      </c>
      <c r="D523" s="78">
        <v>314040</v>
      </c>
      <c r="E523" s="78">
        <v>404</v>
      </c>
      <c r="F523" s="79" t="s">
        <v>733</v>
      </c>
    </row>
    <row r="524" spans="1:6" hidden="1">
      <c r="A524" s="78">
        <v>314050</v>
      </c>
      <c r="B524" s="78">
        <v>405</v>
      </c>
      <c r="C524" s="79" t="s">
        <v>285</v>
      </c>
      <c r="D524" s="78">
        <v>314050</v>
      </c>
      <c r="E524" s="78">
        <v>405</v>
      </c>
      <c r="F524" s="79" t="s">
        <v>285</v>
      </c>
    </row>
    <row r="525" spans="1:6" hidden="1">
      <c r="A525" s="78">
        <v>314053</v>
      </c>
      <c r="B525" s="78">
        <v>810</v>
      </c>
      <c r="C525" s="79" t="s">
        <v>286</v>
      </c>
      <c r="D525" s="78">
        <v>314053</v>
      </c>
      <c r="E525" s="78">
        <v>810</v>
      </c>
      <c r="F525" s="79" t="s">
        <v>286</v>
      </c>
    </row>
    <row r="526" spans="1:6" hidden="1">
      <c r="A526" s="78">
        <v>314055</v>
      </c>
      <c r="B526" s="78">
        <v>745</v>
      </c>
      <c r="C526" s="79" t="s">
        <v>287</v>
      </c>
      <c r="D526" s="78">
        <v>314055</v>
      </c>
      <c r="E526" s="78">
        <v>745</v>
      </c>
      <c r="F526" s="79" t="s">
        <v>287</v>
      </c>
    </row>
    <row r="527" spans="1:6" hidden="1">
      <c r="A527" s="78">
        <v>314060</v>
      </c>
      <c r="B527" s="78">
        <v>406</v>
      </c>
      <c r="C527" s="79" t="s">
        <v>734</v>
      </c>
      <c r="D527" s="78">
        <v>314060</v>
      </c>
      <c r="E527" s="78">
        <v>406</v>
      </c>
      <c r="F527" s="79" t="s">
        <v>734</v>
      </c>
    </row>
    <row r="528" spans="1:6" hidden="1">
      <c r="A528" s="78">
        <v>314070</v>
      </c>
      <c r="B528" s="78">
        <v>407</v>
      </c>
      <c r="C528" s="79" t="s">
        <v>288</v>
      </c>
      <c r="D528" s="78">
        <v>314070</v>
      </c>
      <c r="E528" s="78">
        <v>407</v>
      </c>
      <c r="F528" s="79" t="s">
        <v>288</v>
      </c>
    </row>
    <row r="529" spans="1:6" hidden="1">
      <c r="A529" s="78">
        <v>314080</v>
      </c>
      <c r="B529" s="78">
        <v>408</v>
      </c>
      <c r="C529" s="79" t="s">
        <v>289</v>
      </c>
      <c r="D529" s="78">
        <v>314080</v>
      </c>
      <c r="E529" s="78">
        <v>408</v>
      </c>
      <c r="F529" s="79" t="s">
        <v>289</v>
      </c>
    </row>
    <row r="530" spans="1:6" hidden="1">
      <c r="A530" s="78">
        <v>314085</v>
      </c>
      <c r="B530" s="78">
        <v>746</v>
      </c>
      <c r="C530" s="79" t="s">
        <v>290</v>
      </c>
      <c r="D530" s="78">
        <v>314085</v>
      </c>
      <c r="E530" s="78">
        <v>746</v>
      </c>
      <c r="F530" s="79" t="s">
        <v>290</v>
      </c>
    </row>
    <row r="531" spans="1:6" hidden="1">
      <c r="A531" s="78">
        <v>314090</v>
      </c>
      <c r="B531" s="78">
        <v>409</v>
      </c>
      <c r="C531" s="79" t="s">
        <v>735</v>
      </c>
      <c r="D531" s="78">
        <v>314090</v>
      </c>
      <c r="E531" s="78">
        <v>409</v>
      </c>
      <c r="F531" s="79" t="s">
        <v>735</v>
      </c>
    </row>
    <row r="532" spans="1:6" hidden="1">
      <c r="A532" s="78">
        <v>314100</v>
      </c>
      <c r="B532" s="78">
        <v>410</v>
      </c>
      <c r="C532" s="79" t="s">
        <v>291</v>
      </c>
      <c r="D532" s="78">
        <v>314100</v>
      </c>
      <c r="E532" s="78">
        <v>410</v>
      </c>
      <c r="F532" s="79" t="s">
        <v>291</v>
      </c>
    </row>
    <row r="533" spans="1:6" hidden="1">
      <c r="A533" s="78">
        <v>314110</v>
      </c>
      <c r="B533" s="78">
        <v>411</v>
      </c>
      <c r="C533" s="79" t="s">
        <v>292</v>
      </c>
      <c r="D533" s="78">
        <v>314110</v>
      </c>
      <c r="E533" s="78">
        <v>411</v>
      </c>
      <c r="F533" s="79" t="s">
        <v>292</v>
      </c>
    </row>
    <row r="534" spans="1:6" hidden="1">
      <c r="A534" s="78">
        <v>314120</v>
      </c>
      <c r="B534" s="78">
        <v>412</v>
      </c>
      <c r="C534" s="79" t="s">
        <v>293</v>
      </c>
      <c r="D534" s="78">
        <v>314120</v>
      </c>
      <c r="E534" s="78">
        <v>412</v>
      </c>
      <c r="F534" s="79" t="s">
        <v>293</v>
      </c>
    </row>
    <row r="535" spans="1:6" hidden="1">
      <c r="A535" s="78">
        <v>314130</v>
      </c>
      <c r="B535" s="78">
        <v>413</v>
      </c>
      <c r="C535" s="79" t="s">
        <v>294</v>
      </c>
      <c r="D535" s="78">
        <v>314130</v>
      </c>
      <c r="E535" s="78">
        <v>413</v>
      </c>
      <c r="F535" s="79" t="s">
        <v>294</v>
      </c>
    </row>
    <row r="536" spans="1:6" hidden="1">
      <c r="A536" s="78">
        <v>314140</v>
      </c>
      <c r="B536" s="78">
        <v>414</v>
      </c>
      <c r="C536" s="79" t="s">
        <v>295</v>
      </c>
      <c r="D536" s="78">
        <v>314140</v>
      </c>
      <c r="E536" s="78">
        <v>414</v>
      </c>
      <c r="F536" s="79" t="s">
        <v>295</v>
      </c>
    </row>
    <row r="537" spans="1:6" hidden="1">
      <c r="A537" s="78">
        <v>314150</v>
      </c>
      <c r="B537" s="78">
        <v>415</v>
      </c>
      <c r="C537" s="79" t="s">
        <v>296</v>
      </c>
      <c r="D537" s="78">
        <v>314150</v>
      </c>
      <c r="E537" s="78">
        <v>415</v>
      </c>
      <c r="F537" s="79" t="s">
        <v>296</v>
      </c>
    </row>
    <row r="538" spans="1:6" hidden="1">
      <c r="A538" s="78">
        <v>314160</v>
      </c>
      <c r="B538" s="78">
        <v>416</v>
      </c>
      <c r="C538" s="79" t="s">
        <v>736</v>
      </c>
      <c r="D538" s="78">
        <v>314160</v>
      </c>
      <c r="E538" s="78">
        <v>416</v>
      </c>
      <c r="F538" s="79" t="s">
        <v>736</v>
      </c>
    </row>
    <row r="539" spans="1:6" hidden="1">
      <c r="A539" s="78">
        <v>314170</v>
      </c>
      <c r="B539" s="78">
        <v>417</v>
      </c>
      <c r="C539" s="79" t="s">
        <v>297</v>
      </c>
      <c r="D539" s="78">
        <v>314170</v>
      </c>
      <c r="E539" s="78">
        <v>417</v>
      </c>
      <c r="F539" s="79" t="s">
        <v>297</v>
      </c>
    </row>
    <row r="540" spans="1:6" hidden="1">
      <c r="A540" s="78">
        <v>314180</v>
      </c>
      <c r="B540" s="78">
        <v>418</v>
      </c>
      <c r="C540" s="79" t="s">
        <v>298</v>
      </c>
      <c r="D540" s="78">
        <v>314180</v>
      </c>
      <c r="E540" s="78">
        <v>418</v>
      </c>
      <c r="F540" s="79" t="s">
        <v>298</v>
      </c>
    </row>
    <row r="541" spans="1:6" hidden="1">
      <c r="A541" s="78">
        <v>314190</v>
      </c>
      <c r="B541" s="78">
        <v>419</v>
      </c>
      <c r="C541" s="79" t="s">
        <v>299</v>
      </c>
      <c r="D541" s="78">
        <v>314190</v>
      </c>
      <c r="E541" s="78">
        <v>419</v>
      </c>
      <c r="F541" s="79" t="s">
        <v>299</v>
      </c>
    </row>
    <row r="542" spans="1:6" hidden="1">
      <c r="A542" s="78">
        <v>314200</v>
      </c>
      <c r="B542" s="78">
        <v>420</v>
      </c>
      <c r="C542" s="79" t="s">
        <v>300</v>
      </c>
      <c r="D542" s="78">
        <v>314200</v>
      </c>
      <c r="E542" s="78">
        <v>420</v>
      </c>
      <c r="F542" s="79" t="s">
        <v>300</v>
      </c>
    </row>
    <row r="543" spans="1:6" hidden="1">
      <c r="A543" s="78">
        <v>314210</v>
      </c>
      <c r="B543" s="78">
        <v>421</v>
      </c>
      <c r="C543" s="79" t="s">
        <v>301</v>
      </c>
      <c r="D543" s="78">
        <v>314210</v>
      </c>
      <c r="E543" s="78">
        <v>421</v>
      </c>
      <c r="F543" s="79" t="s">
        <v>301</v>
      </c>
    </row>
    <row r="544" spans="1:6" hidden="1">
      <c r="A544" s="78">
        <v>314220</v>
      </c>
      <c r="B544" s="78">
        <v>422</v>
      </c>
      <c r="C544" s="79" t="s">
        <v>737</v>
      </c>
      <c r="D544" s="78">
        <v>314220</v>
      </c>
      <c r="E544" s="78">
        <v>422</v>
      </c>
      <c r="F544" s="79" t="s">
        <v>737</v>
      </c>
    </row>
    <row r="545" spans="1:6" hidden="1">
      <c r="A545" s="78">
        <v>314225</v>
      </c>
      <c r="B545" s="78">
        <v>811</v>
      </c>
      <c r="C545" s="79" t="s">
        <v>738</v>
      </c>
      <c r="D545" s="78">
        <v>314225</v>
      </c>
      <c r="E545" s="78">
        <v>811</v>
      </c>
      <c r="F545" s="79" t="s">
        <v>738</v>
      </c>
    </row>
    <row r="546" spans="1:6" hidden="1">
      <c r="A546" s="78">
        <v>314230</v>
      </c>
      <c r="B546" s="78">
        <v>423</v>
      </c>
      <c r="C546" s="79" t="s">
        <v>302</v>
      </c>
      <c r="D546" s="78">
        <v>314230</v>
      </c>
      <c r="E546" s="78">
        <v>423</v>
      </c>
      <c r="F546" s="79" t="s">
        <v>302</v>
      </c>
    </row>
    <row r="547" spans="1:6" hidden="1">
      <c r="A547" s="78">
        <v>314240</v>
      </c>
      <c r="B547" s="78">
        <v>424</v>
      </c>
      <c r="C547" s="79" t="s">
        <v>303</v>
      </c>
      <c r="D547" s="78">
        <v>314240</v>
      </c>
      <c r="E547" s="78">
        <v>424</v>
      </c>
      <c r="F547" s="79" t="s">
        <v>303</v>
      </c>
    </row>
    <row r="548" spans="1:6" hidden="1">
      <c r="A548" s="78">
        <v>314250</v>
      </c>
      <c r="B548" s="78">
        <v>425</v>
      </c>
      <c r="C548" s="79" t="s">
        <v>304</v>
      </c>
      <c r="D548" s="78">
        <v>314250</v>
      </c>
      <c r="E548" s="78">
        <v>425</v>
      </c>
      <c r="F548" s="79" t="s">
        <v>304</v>
      </c>
    </row>
    <row r="549" spans="1:6" hidden="1">
      <c r="A549" s="78">
        <v>314260</v>
      </c>
      <c r="B549" s="78">
        <v>426</v>
      </c>
      <c r="C549" s="79" t="s">
        <v>305</v>
      </c>
      <c r="D549" s="78">
        <v>314260</v>
      </c>
      <c r="E549" s="78">
        <v>426</v>
      </c>
      <c r="F549" s="79" t="s">
        <v>305</v>
      </c>
    </row>
    <row r="550" spans="1:6" hidden="1">
      <c r="A550" s="78">
        <v>314270</v>
      </c>
      <c r="B550" s="78">
        <v>427</v>
      </c>
      <c r="C550" s="79" t="s">
        <v>739</v>
      </c>
      <c r="D550" s="78">
        <v>314270</v>
      </c>
      <c r="E550" s="78">
        <v>427</v>
      </c>
      <c r="F550" s="79" t="s">
        <v>739</v>
      </c>
    </row>
    <row r="551" spans="1:6" hidden="1">
      <c r="A551" s="78">
        <v>314280</v>
      </c>
      <c r="B551" s="78">
        <v>428</v>
      </c>
      <c r="C551" s="79" t="s">
        <v>482</v>
      </c>
      <c r="D551" s="78">
        <v>314280</v>
      </c>
      <c r="E551" s="78">
        <v>428</v>
      </c>
      <c r="F551" s="79" t="s">
        <v>482</v>
      </c>
    </row>
    <row r="552" spans="1:6" hidden="1">
      <c r="A552" s="78">
        <v>314290</v>
      </c>
      <c r="B552" s="78">
        <v>429</v>
      </c>
      <c r="C552" s="79" t="s">
        <v>306</v>
      </c>
      <c r="D552" s="78">
        <v>314290</v>
      </c>
      <c r="E552" s="78">
        <v>429</v>
      </c>
      <c r="F552" s="79" t="s">
        <v>306</v>
      </c>
    </row>
    <row r="553" spans="1:6" hidden="1">
      <c r="A553" s="78">
        <v>314300</v>
      </c>
      <c r="B553" s="78">
        <v>430</v>
      </c>
      <c r="C553" s="79" t="s">
        <v>307</v>
      </c>
      <c r="D553" s="78">
        <v>314300</v>
      </c>
      <c r="E553" s="78">
        <v>430</v>
      </c>
      <c r="F553" s="79" t="s">
        <v>307</v>
      </c>
    </row>
    <row r="554" spans="1:6" hidden="1">
      <c r="A554" s="78">
        <v>314310</v>
      </c>
      <c r="B554" s="78">
        <v>431</v>
      </c>
      <c r="C554" s="79" t="s">
        <v>308</v>
      </c>
      <c r="D554" s="78">
        <v>314310</v>
      </c>
      <c r="E554" s="78">
        <v>431</v>
      </c>
      <c r="F554" s="79" t="s">
        <v>308</v>
      </c>
    </row>
    <row r="555" spans="1:6" hidden="1">
      <c r="A555" s="78">
        <v>314315</v>
      </c>
      <c r="B555" s="78">
        <v>812</v>
      </c>
      <c r="C555" s="79" t="s">
        <v>309</v>
      </c>
      <c r="D555" s="78">
        <v>314315</v>
      </c>
      <c r="E555" s="78">
        <v>812</v>
      </c>
      <c r="F555" s="79" t="s">
        <v>309</v>
      </c>
    </row>
    <row r="556" spans="1:6" hidden="1">
      <c r="A556" s="78">
        <v>314320</v>
      </c>
      <c r="B556" s="78">
        <v>432</v>
      </c>
      <c r="C556" s="79" t="s">
        <v>483</v>
      </c>
      <c r="D556" s="78">
        <v>314320</v>
      </c>
      <c r="E556" s="78">
        <v>432</v>
      </c>
      <c r="F556" s="79" t="s">
        <v>483</v>
      </c>
    </row>
    <row r="557" spans="1:6" hidden="1">
      <c r="A557" s="78">
        <v>314330</v>
      </c>
      <c r="B557" s="78">
        <v>433</v>
      </c>
      <c r="C557" s="79" t="s">
        <v>310</v>
      </c>
      <c r="D557" s="78">
        <v>314330</v>
      </c>
      <c r="E557" s="78">
        <v>433</v>
      </c>
      <c r="F557" s="79" t="s">
        <v>310</v>
      </c>
    </row>
    <row r="558" spans="1:6" hidden="1">
      <c r="A558" s="78">
        <v>314340</v>
      </c>
      <c r="B558" s="78">
        <v>434</v>
      </c>
      <c r="C558" s="79" t="s">
        <v>740</v>
      </c>
      <c r="D558" s="78">
        <v>314340</v>
      </c>
      <c r="E558" s="78">
        <v>434</v>
      </c>
      <c r="F558" s="79" t="s">
        <v>740</v>
      </c>
    </row>
    <row r="559" spans="1:6" hidden="1">
      <c r="A559" s="78">
        <v>314345</v>
      </c>
      <c r="B559" s="78">
        <v>747</v>
      </c>
      <c r="C559" s="79" t="s">
        <v>311</v>
      </c>
      <c r="D559" s="78">
        <v>314345</v>
      </c>
      <c r="E559" s="78">
        <v>747</v>
      </c>
      <c r="F559" s="79" t="s">
        <v>311</v>
      </c>
    </row>
    <row r="560" spans="1:6" hidden="1">
      <c r="A560" s="78">
        <v>314350</v>
      </c>
      <c r="B560" s="78">
        <v>435</v>
      </c>
      <c r="C560" s="79" t="s">
        <v>484</v>
      </c>
      <c r="D560" s="78">
        <v>314350</v>
      </c>
      <c r="E560" s="78">
        <v>435</v>
      </c>
      <c r="F560" s="79" t="s">
        <v>484</v>
      </c>
    </row>
    <row r="561" spans="1:6" hidden="1">
      <c r="A561" s="78">
        <v>314360</v>
      </c>
      <c r="B561" s="78">
        <v>436</v>
      </c>
      <c r="C561" s="79" t="s">
        <v>741</v>
      </c>
      <c r="D561" s="78">
        <v>314360</v>
      </c>
      <c r="E561" s="78">
        <v>436</v>
      </c>
      <c r="F561" s="79" t="s">
        <v>741</v>
      </c>
    </row>
    <row r="562" spans="1:6" hidden="1">
      <c r="A562" s="78">
        <v>314370</v>
      </c>
      <c r="B562" s="78">
        <v>437</v>
      </c>
      <c r="C562" s="79" t="s">
        <v>512</v>
      </c>
      <c r="D562" s="78">
        <v>314370</v>
      </c>
      <c r="E562" s="78">
        <v>437</v>
      </c>
      <c r="F562" s="79" t="s">
        <v>512</v>
      </c>
    </row>
    <row r="563" spans="1:6" hidden="1">
      <c r="A563" s="78">
        <v>314380</v>
      </c>
      <c r="B563" s="78">
        <v>438</v>
      </c>
      <c r="C563" s="79" t="s">
        <v>312</v>
      </c>
      <c r="D563" s="78">
        <v>314380</v>
      </c>
      <c r="E563" s="78">
        <v>438</v>
      </c>
      <c r="F563" s="79" t="s">
        <v>312</v>
      </c>
    </row>
    <row r="564" spans="1:6" hidden="1">
      <c r="A564" s="78">
        <v>314390</v>
      </c>
      <c r="B564" s="78">
        <v>439</v>
      </c>
      <c r="C564" s="79" t="s">
        <v>742</v>
      </c>
      <c r="D564" s="78">
        <v>314390</v>
      </c>
      <c r="E564" s="78">
        <v>439</v>
      </c>
      <c r="F564" s="79" t="s">
        <v>742</v>
      </c>
    </row>
    <row r="565" spans="1:6" hidden="1">
      <c r="A565" s="78">
        <v>314400</v>
      </c>
      <c r="B565" s="78">
        <v>440</v>
      </c>
      <c r="C565" s="79" t="s">
        <v>313</v>
      </c>
      <c r="D565" s="78">
        <v>314400</v>
      </c>
      <c r="E565" s="78">
        <v>440</v>
      </c>
      <c r="F565" s="79" t="s">
        <v>313</v>
      </c>
    </row>
    <row r="566" spans="1:6" hidden="1">
      <c r="A566" s="78">
        <v>314410</v>
      </c>
      <c r="B566" s="78">
        <v>441</v>
      </c>
      <c r="C566" s="79" t="s">
        <v>314</v>
      </c>
      <c r="D566" s="78">
        <v>314410</v>
      </c>
      <c r="E566" s="78">
        <v>441</v>
      </c>
      <c r="F566" s="79" t="s">
        <v>314</v>
      </c>
    </row>
    <row r="567" spans="1:6" hidden="1">
      <c r="A567" s="78">
        <v>314420</v>
      </c>
      <c r="B567" s="78">
        <v>442</v>
      </c>
      <c r="C567" s="79" t="s">
        <v>315</v>
      </c>
      <c r="D567" s="78">
        <v>314420</v>
      </c>
      <c r="E567" s="78">
        <v>442</v>
      </c>
      <c r="F567" s="79" t="s">
        <v>315</v>
      </c>
    </row>
    <row r="568" spans="1:6" hidden="1">
      <c r="A568" s="78">
        <v>314430</v>
      </c>
      <c r="B568" s="78">
        <v>443</v>
      </c>
      <c r="C568" s="79" t="s">
        <v>316</v>
      </c>
      <c r="D568" s="78">
        <v>314430</v>
      </c>
      <c r="E568" s="78">
        <v>443</v>
      </c>
      <c r="F568" s="79" t="s">
        <v>316</v>
      </c>
    </row>
    <row r="569" spans="1:6" hidden="1">
      <c r="A569" s="78">
        <v>314435</v>
      </c>
      <c r="B569" s="78">
        <v>813</v>
      </c>
      <c r="C569" s="79" t="s">
        <v>317</v>
      </c>
      <c r="D569" s="78">
        <v>314435</v>
      </c>
      <c r="E569" s="78">
        <v>813</v>
      </c>
      <c r="F569" s="79" t="s">
        <v>317</v>
      </c>
    </row>
    <row r="570" spans="1:6" hidden="1">
      <c r="A570" s="78">
        <v>314437</v>
      </c>
      <c r="B570" s="78">
        <v>814</v>
      </c>
      <c r="C570" s="79" t="s">
        <v>743</v>
      </c>
      <c r="D570" s="78">
        <v>314437</v>
      </c>
      <c r="E570" s="78">
        <v>814</v>
      </c>
      <c r="F570" s="79" t="s">
        <v>743</v>
      </c>
    </row>
    <row r="571" spans="1:6" hidden="1">
      <c r="A571" s="78">
        <v>314440</v>
      </c>
      <c r="B571" s="78">
        <v>444</v>
      </c>
      <c r="C571" s="79" t="s">
        <v>744</v>
      </c>
      <c r="D571" s="78">
        <v>314440</v>
      </c>
      <c r="E571" s="78">
        <v>444</v>
      </c>
      <c r="F571" s="79" t="s">
        <v>744</v>
      </c>
    </row>
    <row r="572" spans="1:6" hidden="1">
      <c r="A572" s="78">
        <v>314450</v>
      </c>
      <c r="B572" s="78">
        <v>445</v>
      </c>
      <c r="C572" s="79" t="s">
        <v>318</v>
      </c>
      <c r="D572" s="78">
        <v>314450</v>
      </c>
      <c r="E572" s="78">
        <v>445</v>
      </c>
      <c r="F572" s="79" t="s">
        <v>318</v>
      </c>
    </row>
    <row r="573" spans="1:6" hidden="1">
      <c r="A573" s="78">
        <v>314460</v>
      </c>
      <c r="B573" s="78">
        <v>446</v>
      </c>
      <c r="C573" s="79" t="s">
        <v>319</v>
      </c>
      <c r="D573" s="78">
        <v>314460</v>
      </c>
      <c r="E573" s="78">
        <v>446</v>
      </c>
      <c r="F573" s="79" t="s">
        <v>319</v>
      </c>
    </row>
    <row r="574" spans="1:6" hidden="1">
      <c r="A574" s="78">
        <v>314465</v>
      </c>
      <c r="B574" s="78">
        <v>815</v>
      </c>
      <c r="C574" s="79" t="s">
        <v>320</v>
      </c>
      <c r="D574" s="78">
        <v>314465</v>
      </c>
      <c r="E574" s="78">
        <v>815</v>
      </c>
      <c r="F574" s="79" t="s">
        <v>320</v>
      </c>
    </row>
    <row r="575" spans="1:6" hidden="1">
      <c r="A575" s="78">
        <v>314467</v>
      </c>
      <c r="B575" s="78">
        <v>816</v>
      </c>
      <c r="C575" s="79" t="s">
        <v>745</v>
      </c>
      <c r="D575" s="78">
        <v>314467</v>
      </c>
      <c r="E575" s="78">
        <v>816</v>
      </c>
      <c r="F575" s="79" t="s">
        <v>745</v>
      </c>
    </row>
    <row r="576" spans="1:6" hidden="1">
      <c r="A576" s="78">
        <v>314470</v>
      </c>
      <c r="B576" s="78">
        <v>447</v>
      </c>
      <c r="C576" s="79" t="s">
        <v>321</v>
      </c>
      <c r="D576" s="78">
        <v>314470</v>
      </c>
      <c r="E576" s="78">
        <v>447</v>
      </c>
      <c r="F576" s="79" t="s">
        <v>321</v>
      </c>
    </row>
    <row r="577" spans="1:6" hidden="1">
      <c r="A577" s="78">
        <v>314480</v>
      </c>
      <c r="B577" s="78">
        <v>448</v>
      </c>
      <c r="C577" s="79" t="s">
        <v>322</v>
      </c>
      <c r="D577" s="78">
        <v>314480</v>
      </c>
      <c r="E577" s="78">
        <v>448</v>
      </c>
      <c r="F577" s="79" t="s">
        <v>322</v>
      </c>
    </row>
    <row r="578" spans="1:6" hidden="1">
      <c r="A578" s="78">
        <v>314490</v>
      </c>
      <c r="B578" s="78">
        <v>449</v>
      </c>
      <c r="C578" s="79" t="s">
        <v>746</v>
      </c>
      <c r="D578" s="78">
        <v>314490</v>
      </c>
      <c r="E578" s="78">
        <v>449</v>
      </c>
      <c r="F578" s="79" t="s">
        <v>746</v>
      </c>
    </row>
    <row r="579" spans="1:6" hidden="1">
      <c r="A579" s="78">
        <v>314500</v>
      </c>
      <c r="B579" s="78">
        <v>450</v>
      </c>
      <c r="C579" s="79" t="s">
        <v>323</v>
      </c>
      <c r="D579" s="78">
        <v>314500</v>
      </c>
      <c r="E579" s="78">
        <v>450</v>
      </c>
      <c r="F579" s="79" t="s">
        <v>323</v>
      </c>
    </row>
    <row r="580" spans="1:6" hidden="1">
      <c r="A580" s="78">
        <v>314505</v>
      </c>
      <c r="B580" s="78">
        <v>817</v>
      </c>
      <c r="C580" s="79" t="s">
        <v>324</v>
      </c>
      <c r="D580" s="78">
        <v>314505</v>
      </c>
      <c r="E580" s="78">
        <v>817</v>
      </c>
      <c r="F580" s="79" t="s">
        <v>324</v>
      </c>
    </row>
    <row r="581" spans="1:6" hidden="1">
      <c r="A581" s="78">
        <v>314510</v>
      </c>
      <c r="B581" s="78">
        <v>451</v>
      </c>
      <c r="C581" s="79" t="s">
        <v>325</v>
      </c>
      <c r="D581" s="78">
        <v>314510</v>
      </c>
      <c r="E581" s="78">
        <v>451</v>
      </c>
      <c r="F581" s="79" t="s">
        <v>325</v>
      </c>
    </row>
    <row r="582" spans="1:6" hidden="1">
      <c r="A582" s="78">
        <v>314520</v>
      </c>
      <c r="B582" s="78">
        <v>452</v>
      </c>
      <c r="C582" s="79" t="s">
        <v>326</v>
      </c>
      <c r="D582" s="78">
        <v>314520</v>
      </c>
      <c r="E582" s="78">
        <v>452</v>
      </c>
      <c r="F582" s="79" t="s">
        <v>326</v>
      </c>
    </row>
    <row r="583" spans="1:6" hidden="1">
      <c r="A583" s="78">
        <v>314530</v>
      </c>
      <c r="B583" s="78">
        <v>453</v>
      </c>
      <c r="C583" s="79" t="s">
        <v>327</v>
      </c>
      <c r="D583" s="78">
        <v>314530</v>
      </c>
      <c r="E583" s="78">
        <v>453</v>
      </c>
      <c r="F583" s="79" t="s">
        <v>327</v>
      </c>
    </row>
    <row r="584" spans="1:6" hidden="1">
      <c r="A584" s="78">
        <v>314535</v>
      </c>
      <c r="B584" s="78">
        <v>818</v>
      </c>
      <c r="C584" s="79" t="s">
        <v>485</v>
      </c>
      <c r="D584" s="78">
        <v>314535</v>
      </c>
      <c r="E584" s="78">
        <v>818</v>
      </c>
      <c r="F584" s="79" t="s">
        <v>485</v>
      </c>
    </row>
    <row r="585" spans="1:6" hidden="1">
      <c r="A585" s="78">
        <v>314537</v>
      </c>
      <c r="B585" s="78">
        <v>819</v>
      </c>
      <c r="C585" s="79" t="s">
        <v>328</v>
      </c>
      <c r="D585" s="78">
        <v>314537</v>
      </c>
      <c r="E585" s="78">
        <v>819</v>
      </c>
      <c r="F585" s="79" t="s">
        <v>328</v>
      </c>
    </row>
    <row r="586" spans="1:6" hidden="1">
      <c r="A586" s="78">
        <v>314540</v>
      </c>
      <c r="B586" s="78">
        <v>454</v>
      </c>
      <c r="C586" s="79" t="s">
        <v>329</v>
      </c>
      <c r="D586" s="78">
        <v>314540</v>
      </c>
      <c r="E586" s="78">
        <v>454</v>
      </c>
      <c r="F586" s="79" t="s">
        <v>329</v>
      </c>
    </row>
    <row r="587" spans="1:6" hidden="1">
      <c r="A587" s="78">
        <v>314545</v>
      </c>
      <c r="B587" s="78">
        <v>820</v>
      </c>
      <c r="C587" s="79" t="s">
        <v>747</v>
      </c>
      <c r="D587" s="78">
        <v>314545</v>
      </c>
      <c r="E587" s="78">
        <v>820</v>
      </c>
      <c r="F587" s="79" t="s">
        <v>747</v>
      </c>
    </row>
    <row r="588" spans="1:6" hidden="1">
      <c r="A588" s="78">
        <v>314550</v>
      </c>
      <c r="B588" s="78">
        <v>455</v>
      </c>
      <c r="C588" s="79" t="s">
        <v>748</v>
      </c>
      <c r="D588" s="78">
        <v>314550</v>
      </c>
      <c r="E588" s="78">
        <v>455</v>
      </c>
      <c r="F588" s="79" t="s">
        <v>748</v>
      </c>
    </row>
    <row r="589" spans="1:6" hidden="1">
      <c r="A589" s="78">
        <v>314560</v>
      </c>
      <c r="B589" s="78">
        <v>456</v>
      </c>
      <c r="C589" s="79" t="s">
        <v>330</v>
      </c>
      <c r="D589" s="78">
        <v>314560</v>
      </c>
      <c r="E589" s="78">
        <v>456</v>
      </c>
      <c r="F589" s="79" t="s">
        <v>330</v>
      </c>
    </row>
    <row r="590" spans="1:6" hidden="1">
      <c r="A590" s="78">
        <v>314570</v>
      </c>
      <c r="B590" s="78">
        <v>457</v>
      </c>
      <c r="C590" s="79" t="s">
        <v>331</v>
      </c>
      <c r="D590" s="78">
        <v>314570</v>
      </c>
      <c r="E590" s="78">
        <v>457</v>
      </c>
      <c r="F590" s="79" t="s">
        <v>331</v>
      </c>
    </row>
    <row r="591" spans="1:6" hidden="1">
      <c r="A591" s="78">
        <v>314580</v>
      </c>
      <c r="B591" s="78">
        <v>458</v>
      </c>
      <c r="C591" s="79" t="s">
        <v>749</v>
      </c>
      <c r="D591" s="78">
        <v>314580</v>
      </c>
      <c r="E591" s="78">
        <v>458</v>
      </c>
      <c r="F591" s="79" t="s">
        <v>749</v>
      </c>
    </row>
    <row r="592" spans="1:6" hidden="1">
      <c r="A592" s="78">
        <v>314585</v>
      </c>
      <c r="B592" s="78">
        <v>821</v>
      </c>
      <c r="C592" s="79" t="s">
        <v>750</v>
      </c>
      <c r="D592" s="78">
        <v>314585</v>
      </c>
      <c r="E592" s="78">
        <v>821</v>
      </c>
      <c r="F592" s="79" t="s">
        <v>750</v>
      </c>
    </row>
    <row r="593" spans="1:6" hidden="1">
      <c r="A593" s="78">
        <v>314587</v>
      </c>
      <c r="B593" s="78">
        <v>822</v>
      </c>
      <c r="C593" s="79" t="s">
        <v>751</v>
      </c>
      <c r="D593" s="78">
        <v>314587</v>
      </c>
      <c r="E593" s="78">
        <v>822</v>
      </c>
      <c r="F593" s="79" t="s">
        <v>751</v>
      </c>
    </row>
    <row r="594" spans="1:6" hidden="1">
      <c r="A594" s="78">
        <v>314590</v>
      </c>
      <c r="B594" s="78">
        <v>459</v>
      </c>
      <c r="C594" s="79" t="s">
        <v>332</v>
      </c>
      <c r="D594" s="78">
        <v>314590</v>
      </c>
      <c r="E594" s="78">
        <v>459</v>
      </c>
      <c r="F594" s="79" t="s">
        <v>332</v>
      </c>
    </row>
    <row r="595" spans="1:6" hidden="1">
      <c r="A595" s="78">
        <v>314600</v>
      </c>
      <c r="B595" s="78">
        <v>460</v>
      </c>
      <c r="C595" s="79" t="s">
        <v>333</v>
      </c>
      <c r="D595" s="78">
        <v>314600</v>
      </c>
      <c r="E595" s="78">
        <v>460</v>
      </c>
      <c r="F595" s="79" t="s">
        <v>333</v>
      </c>
    </row>
    <row r="596" spans="1:6" hidden="1">
      <c r="A596" s="78">
        <v>314610</v>
      </c>
      <c r="B596" s="78">
        <v>461</v>
      </c>
      <c r="C596" s="79" t="s">
        <v>334</v>
      </c>
      <c r="D596" s="78">
        <v>314610</v>
      </c>
      <c r="E596" s="78">
        <v>461</v>
      </c>
      <c r="F596" s="79" t="s">
        <v>334</v>
      </c>
    </row>
    <row r="597" spans="1:6" hidden="1">
      <c r="A597" s="78">
        <v>314620</v>
      </c>
      <c r="B597" s="78">
        <v>462</v>
      </c>
      <c r="C597" s="79" t="s">
        <v>486</v>
      </c>
      <c r="D597" s="78">
        <v>314620</v>
      </c>
      <c r="E597" s="78">
        <v>462</v>
      </c>
      <c r="F597" s="79" t="s">
        <v>486</v>
      </c>
    </row>
    <row r="598" spans="1:6" hidden="1">
      <c r="A598" s="78">
        <v>314625</v>
      </c>
      <c r="B598" s="78">
        <v>823</v>
      </c>
      <c r="C598" s="79" t="s">
        <v>335</v>
      </c>
      <c r="D598" s="78">
        <v>314625</v>
      </c>
      <c r="E598" s="78">
        <v>823</v>
      </c>
      <c r="F598" s="79" t="s">
        <v>335</v>
      </c>
    </row>
    <row r="599" spans="1:6" hidden="1">
      <c r="A599" s="78">
        <v>314630</v>
      </c>
      <c r="B599" s="78">
        <v>463</v>
      </c>
      <c r="C599" s="79" t="s">
        <v>752</v>
      </c>
      <c r="D599" s="78">
        <v>314630</v>
      </c>
      <c r="E599" s="78">
        <v>463</v>
      </c>
      <c r="F599" s="79" t="s">
        <v>752</v>
      </c>
    </row>
    <row r="600" spans="1:6" hidden="1">
      <c r="A600" s="78">
        <v>314640</v>
      </c>
      <c r="B600" s="78">
        <v>464</v>
      </c>
      <c r="C600" s="79" t="s">
        <v>336</v>
      </c>
      <c r="D600" s="78">
        <v>314640</v>
      </c>
      <c r="E600" s="78">
        <v>464</v>
      </c>
      <c r="F600" s="79" t="s">
        <v>336</v>
      </c>
    </row>
    <row r="601" spans="1:6" hidden="1">
      <c r="A601" s="78">
        <v>314650</v>
      </c>
      <c r="B601" s="78">
        <v>465</v>
      </c>
      <c r="C601" s="79" t="s">
        <v>337</v>
      </c>
      <c r="D601" s="78">
        <v>314650</v>
      </c>
      <c r="E601" s="78">
        <v>465</v>
      </c>
      <c r="F601" s="79" t="s">
        <v>337</v>
      </c>
    </row>
    <row r="602" spans="1:6" hidden="1">
      <c r="A602" s="78">
        <v>314655</v>
      </c>
      <c r="B602" s="78">
        <v>824</v>
      </c>
      <c r="C602" s="79" t="s">
        <v>338</v>
      </c>
      <c r="D602" s="78">
        <v>314655</v>
      </c>
      <c r="E602" s="78">
        <v>824</v>
      </c>
      <c r="F602" s="79" t="s">
        <v>338</v>
      </c>
    </row>
    <row r="603" spans="1:6" hidden="1">
      <c r="A603" s="78">
        <v>314660</v>
      </c>
      <c r="B603" s="78">
        <v>466</v>
      </c>
      <c r="C603" s="79" t="s">
        <v>339</v>
      </c>
      <c r="D603" s="78">
        <v>314660</v>
      </c>
      <c r="E603" s="78">
        <v>466</v>
      </c>
      <c r="F603" s="79" t="s">
        <v>339</v>
      </c>
    </row>
    <row r="604" spans="1:6" hidden="1">
      <c r="A604" s="78">
        <v>314670</v>
      </c>
      <c r="B604" s="78">
        <v>467</v>
      </c>
      <c r="C604" s="79" t="s">
        <v>340</v>
      </c>
      <c r="D604" s="78">
        <v>314670</v>
      </c>
      <c r="E604" s="78">
        <v>467</v>
      </c>
      <c r="F604" s="79" t="s">
        <v>340</v>
      </c>
    </row>
    <row r="605" spans="1:6" hidden="1">
      <c r="A605" s="78">
        <v>314675</v>
      </c>
      <c r="B605" s="78">
        <v>750</v>
      </c>
      <c r="C605" s="79" t="s">
        <v>753</v>
      </c>
      <c r="D605" s="78">
        <v>314675</v>
      </c>
      <c r="E605" s="78">
        <v>750</v>
      </c>
      <c r="F605" s="79" t="s">
        <v>753</v>
      </c>
    </row>
    <row r="606" spans="1:6" hidden="1">
      <c r="A606" s="78">
        <v>314690</v>
      </c>
      <c r="B606" s="78">
        <v>469</v>
      </c>
      <c r="C606" s="79" t="s">
        <v>341</v>
      </c>
      <c r="D606" s="78">
        <v>314690</v>
      </c>
      <c r="E606" s="78">
        <v>469</v>
      </c>
      <c r="F606" s="79" t="s">
        <v>341</v>
      </c>
    </row>
    <row r="607" spans="1:6" hidden="1">
      <c r="A607" s="78">
        <v>314700</v>
      </c>
      <c r="B607" s="78">
        <v>470</v>
      </c>
      <c r="C607" s="79" t="s">
        <v>342</v>
      </c>
      <c r="D607" s="78">
        <v>314700</v>
      </c>
      <c r="E607" s="78">
        <v>470</v>
      </c>
      <c r="F607" s="79" t="s">
        <v>342</v>
      </c>
    </row>
    <row r="608" spans="1:6" hidden="1">
      <c r="A608" s="78">
        <v>314710</v>
      </c>
      <c r="B608" s="78">
        <v>471</v>
      </c>
      <c r="C608" s="79" t="s">
        <v>754</v>
      </c>
      <c r="D608" s="78">
        <v>314710</v>
      </c>
      <c r="E608" s="78">
        <v>471</v>
      </c>
      <c r="F608" s="79" t="s">
        <v>754</v>
      </c>
    </row>
    <row r="609" spans="1:6" hidden="1">
      <c r="A609" s="78">
        <v>314720</v>
      </c>
      <c r="B609" s="78">
        <v>472</v>
      </c>
      <c r="C609" s="79" t="s">
        <v>755</v>
      </c>
      <c r="D609" s="78">
        <v>314720</v>
      </c>
      <c r="E609" s="78">
        <v>472</v>
      </c>
      <c r="F609" s="79" t="s">
        <v>755</v>
      </c>
    </row>
    <row r="610" spans="1:6" hidden="1">
      <c r="A610" s="78">
        <v>314730</v>
      </c>
      <c r="B610" s="78">
        <v>473</v>
      </c>
      <c r="C610" s="79" t="s">
        <v>756</v>
      </c>
      <c r="D610" s="78">
        <v>314730</v>
      </c>
      <c r="E610" s="78">
        <v>473</v>
      </c>
      <c r="F610" s="79" t="s">
        <v>756</v>
      </c>
    </row>
    <row r="611" spans="1:6" hidden="1">
      <c r="A611" s="78">
        <v>314740</v>
      </c>
      <c r="B611" s="78">
        <v>474</v>
      </c>
      <c r="C611" s="79" t="s">
        <v>343</v>
      </c>
      <c r="D611" s="78">
        <v>314740</v>
      </c>
      <c r="E611" s="78">
        <v>474</v>
      </c>
      <c r="F611" s="79" t="s">
        <v>343</v>
      </c>
    </row>
    <row r="612" spans="1:6" hidden="1">
      <c r="A612" s="78">
        <v>314750</v>
      </c>
      <c r="B612" s="78">
        <v>475</v>
      </c>
      <c r="C612" s="79" t="s">
        <v>757</v>
      </c>
      <c r="D612" s="78">
        <v>314750</v>
      </c>
      <c r="E612" s="78">
        <v>475</v>
      </c>
      <c r="F612" s="79" t="s">
        <v>757</v>
      </c>
    </row>
    <row r="613" spans="1:6" hidden="1">
      <c r="A613" s="78">
        <v>314760</v>
      </c>
      <c r="B613" s="78">
        <v>476</v>
      </c>
      <c r="C613" s="79" t="s">
        <v>344</v>
      </c>
      <c r="D613" s="78">
        <v>314760</v>
      </c>
      <c r="E613" s="78">
        <v>476</v>
      </c>
      <c r="F613" s="79" t="s">
        <v>344</v>
      </c>
    </row>
    <row r="614" spans="1:6" hidden="1">
      <c r="A614" s="78">
        <v>314770</v>
      </c>
      <c r="B614" s="78">
        <v>477</v>
      </c>
      <c r="C614" s="79" t="s">
        <v>345</v>
      </c>
      <c r="D614" s="78">
        <v>314770</v>
      </c>
      <c r="E614" s="78">
        <v>477</v>
      </c>
      <c r="F614" s="79" t="s">
        <v>345</v>
      </c>
    </row>
    <row r="615" spans="1:6" hidden="1">
      <c r="A615" s="78">
        <v>314780</v>
      </c>
      <c r="B615" s="78">
        <v>478</v>
      </c>
      <c r="C615" s="79" t="s">
        <v>758</v>
      </c>
      <c r="D615" s="78">
        <v>314780</v>
      </c>
      <c r="E615" s="78">
        <v>478</v>
      </c>
      <c r="F615" s="79" t="s">
        <v>758</v>
      </c>
    </row>
    <row r="616" spans="1:6" hidden="1">
      <c r="A616" s="78">
        <v>314790</v>
      </c>
      <c r="B616" s="78">
        <v>479</v>
      </c>
      <c r="C616" s="79" t="s">
        <v>346</v>
      </c>
      <c r="D616" s="78">
        <v>314790</v>
      </c>
      <c r="E616" s="78">
        <v>479</v>
      </c>
      <c r="F616" s="79" t="s">
        <v>346</v>
      </c>
    </row>
    <row r="617" spans="1:6" hidden="1">
      <c r="A617" s="78">
        <v>314795</v>
      </c>
      <c r="B617" s="78">
        <v>825</v>
      </c>
      <c r="C617" s="79" t="s">
        <v>347</v>
      </c>
      <c r="D617" s="78">
        <v>314795</v>
      </c>
      <c r="E617" s="78">
        <v>825</v>
      </c>
      <c r="F617" s="79" t="s">
        <v>347</v>
      </c>
    </row>
    <row r="618" spans="1:6" hidden="1">
      <c r="A618" s="78">
        <v>314800</v>
      </c>
      <c r="B618" s="78">
        <v>480</v>
      </c>
      <c r="C618" s="79" t="s">
        <v>487</v>
      </c>
      <c r="D618" s="78">
        <v>314800</v>
      </c>
      <c r="E618" s="78">
        <v>480</v>
      </c>
      <c r="F618" s="79" t="s">
        <v>487</v>
      </c>
    </row>
    <row r="619" spans="1:6" hidden="1">
      <c r="A619" s="78">
        <v>314810</v>
      </c>
      <c r="B619" s="78">
        <v>481</v>
      </c>
      <c r="C619" s="79" t="s">
        <v>759</v>
      </c>
      <c r="D619" s="78">
        <v>314810</v>
      </c>
      <c r="E619" s="78">
        <v>481</v>
      </c>
      <c r="F619" s="79" t="s">
        <v>759</v>
      </c>
    </row>
    <row r="620" spans="1:6" hidden="1">
      <c r="A620" s="78">
        <v>314820</v>
      </c>
      <c r="B620" s="78">
        <v>482</v>
      </c>
      <c r="C620" s="79" t="s">
        <v>760</v>
      </c>
      <c r="D620" s="78">
        <v>314820</v>
      </c>
      <c r="E620" s="78">
        <v>482</v>
      </c>
      <c r="F620" s="79" t="s">
        <v>760</v>
      </c>
    </row>
    <row r="621" spans="1:6" hidden="1">
      <c r="A621" s="78">
        <v>314830</v>
      </c>
      <c r="B621" s="78">
        <v>483</v>
      </c>
      <c r="C621" s="79" t="s">
        <v>761</v>
      </c>
      <c r="D621" s="78">
        <v>314830</v>
      </c>
      <c r="E621" s="78">
        <v>483</v>
      </c>
      <c r="F621" s="79" t="s">
        <v>761</v>
      </c>
    </row>
    <row r="622" spans="1:6" hidden="1">
      <c r="A622" s="78">
        <v>314840</v>
      </c>
      <c r="B622" s="78">
        <v>484</v>
      </c>
      <c r="C622" s="79" t="s">
        <v>348</v>
      </c>
      <c r="D622" s="78">
        <v>314840</v>
      </c>
      <c r="E622" s="78">
        <v>484</v>
      </c>
      <c r="F622" s="79" t="s">
        <v>348</v>
      </c>
    </row>
    <row r="623" spans="1:6" hidden="1">
      <c r="A623" s="78">
        <v>314850</v>
      </c>
      <c r="B623" s="78">
        <v>485</v>
      </c>
      <c r="C623" s="79" t="s">
        <v>762</v>
      </c>
      <c r="D623" s="78">
        <v>314850</v>
      </c>
      <c r="E623" s="78">
        <v>485</v>
      </c>
      <c r="F623" s="79" t="s">
        <v>762</v>
      </c>
    </row>
    <row r="624" spans="1:6" hidden="1">
      <c r="A624" s="78">
        <v>314860</v>
      </c>
      <c r="B624" s="78">
        <v>486</v>
      </c>
      <c r="C624" s="79" t="s">
        <v>763</v>
      </c>
      <c r="D624" s="78">
        <v>314860</v>
      </c>
      <c r="E624" s="78">
        <v>486</v>
      </c>
      <c r="F624" s="79" t="s">
        <v>763</v>
      </c>
    </row>
    <row r="625" spans="1:6" hidden="1">
      <c r="A625" s="78">
        <v>314870</v>
      </c>
      <c r="B625" s="78">
        <v>487</v>
      </c>
      <c r="C625" s="79" t="s">
        <v>349</v>
      </c>
      <c r="D625" s="78">
        <v>314870</v>
      </c>
      <c r="E625" s="78">
        <v>487</v>
      </c>
      <c r="F625" s="79" t="s">
        <v>349</v>
      </c>
    </row>
    <row r="626" spans="1:6" hidden="1">
      <c r="A626" s="78">
        <v>314875</v>
      </c>
      <c r="B626" s="78">
        <v>826</v>
      </c>
      <c r="C626" s="79" t="s">
        <v>350</v>
      </c>
      <c r="D626" s="78">
        <v>314875</v>
      </c>
      <c r="E626" s="78">
        <v>826</v>
      </c>
      <c r="F626" s="79" t="s">
        <v>350</v>
      </c>
    </row>
    <row r="627" spans="1:6" hidden="1">
      <c r="A627" s="78">
        <v>314880</v>
      </c>
      <c r="B627" s="78">
        <v>488</v>
      </c>
      <c r="C627" s="79" t="s">
        <v>513</v>
      </c>
      <c r="D627" s="78">
        <v>314880</v>
      </c>
      <c r="E627" s="78">
        <v>488</v>
      </c>
      <c r="F627" s="79" t="s">
        <v>513</v>
      </c>
    </row>
    <row r="628" spans="1:6" hidden="1">
      <c r="A628" s="78">
        <v>314890</v>
      </c>
      <c r="B628" s="78">
        <v>489</v>
      </c>
      <c r="C628" s="79" t="s">
        <v>764</v>
      </c>
      <c r="D628" s="78">
        <v>314890</v>
      </c>
      <c r="E628" s="78">
        <v>489</v>
      </c>
      <c r="F628" s="79" t="s">
        <v>764</v>
      </c>
    </row>
    <row r="629" spans="1:6" hidden="1">
      <c r="A629" s="78">
        <v>314900</v>
      </c>
      <c r="B629" s="78">
        <v>490</v>
      </c>
      <c r="C629" s="79" t="s">
        <v>351</v>
      </c>
      <c r="D629" s="78">
        <v>314900</v>
      </c>
      <c r="E629" s="78">
        <v>490</v>
      </c>
      <c r="F629" s="79" t="s">
        <v>351</v>
      </c>
    </row>
    <row r="630" spans="1:6" hidden="1">
      <c r="A630" s="78">
        <v>314910</v>
      </c>
      <c r="B630" s="78">
        <v>491</v>
      </c>
      <c r="C630" s="79" t="s">
        <v>352</v>
      </c>
      <c r="D630" s="78">
        <v>314910</v>
      </c>
      <c r="E630" s="78">
        <v>491</v>
      </c>
      <c r="F630" s="79" t="s">
        <v>352</v>
      </c>
    </row>
    <row r="631" spans="1:6" hidden="1">
      <c r="A631" s="78">
        <v>314915</v>
      </c>
      <c r="B631" s="78">
        <v>751</v>
      </c>
      <c r="C631" s="79" t="s">
        <v>765</v>
      </c>
      <c r="D631" s="78">
        <v>314915</v>
      </c>
      <c r="E631" s="78">
        <v>751</v>
      </c>
      <c r="F631" s="79" t="s">
        <v>765</v>
      </c>
    </row>
    <row r="632" spans="1:6" hidden="1">
      <c r="A632" s="78">
        <v>314920</v>
      </c>
      <c r="B632" s="78">
        <v>492</v>
      </c>
      <c r="C632" s="79" t="s">
        <v>766</v>
      </c>
      <c r="D632" s="78">
        <v>314920</v>
      </c>
      <c r="E632" s="78">
        <v>492</v>
      </c>
      <c r="F632" s="79" t="s">
        <v>766</v>
      </c>
    </row>
    <row r="633" spans="1:6" hidden="1">
      <c r="A633" s="78">
        <v>314930</v>
      </c>
      <c r="B633" s="78">
        <v>493</v>
      </c>
      <c r="C633" s="79" t="s">
        <v>353</v>
      </c>
      <c r="D633" s="78">
        <v>314930</v>
      </c>
      <c r="E633" s="78">
        <v>493</v>
      </c>
      <c r="F633" s="79" t="s">
        <v>353</v>
      </c>
    </row>
    <row r="634" spans="1:6" hidden="1">
      <c r="A634" s="78">
        <v>314940</v>
      </c>
      <c r="B634" s="78">
        <v>494</v>
      </c>
      <c r="C634" s="79" t="s">
        <v>354</v>
      </c>
      <c r="D634" s="78">
        <v>314940</v>
      </c>
      <c r="E634" s="78">
        <v>494</v>
      </c>
      <c r="F634" s="79" t="s">
        <v>354</v>
      </c>
    </row>
    <row r="635" spans="1:6" hidden="1">
      <c r="A635" s="78">
        <v>314950</v>
      </c>
      <c r="B635" s="78">
        <v>495</v>
      </c>
      <c r="C635" s="79" t="s">
        <v>355</v>
      </c>
      <c r="D635" s="78">
        <v>314950</v>
      </c>
      <c r="E635" s="78">
        <v>495</v>
      </c>
      <c r="F635" s="79" t="s">
        <v>355</v>
      </c>
    </row>
    <row r="636" spans="1:6" hidden="1">
      <c r="A636" s="78">
        <v>314960</v>
      </c>
      <c r="B636" s="78">
        <v>496</v>
      </c>
      <c r="C636" s="79" t="s">
        <v>356</v>
      </c>
      <c r="D636" s="78">
        <v>314960</v>
      </c>
      <c r="E636" s="78">
        <v>496</v>
      </c>
      <c r="F636" s="79" t="s">
        <v>356</v>
      </c>
    </row>
    <row r="637" spans="1:6" hidden="1">
      <c r="A637" s="78">
        <v>314970</v>
      </c>
      <c r="B637" s="78">
        <v>497</v>
      </c>
      <c r="C637" s="79" t="s">
        <v>767</v>
      </c>
      <c r="D637" s="78">
        <v>314970</v>
      </c>
      <c r="E637" s="78">
        <v>497</v>
      </c>
      <c r="F637" s="79" t="s">
        <v>767</v>
      </c>
    </row>
    <row r="638" spans="1:6" hidden="1">
      <c r="A638" s="78">
        <v>314980</v>
      </c>
      <c r="B638" s="78">
        <v>498</v>
      </c>
      <c r="C638" s="79" t="s">
        <v>357</v>
      </c>
      <c r="D638" s="78">
        <v>314980</v>
      </c>
      <c r="E638" s="78">
        <v>498</v>
      </c>
      <c r="F638" s="79" t="s">
        <v>357</v>
      </c>
    </row>
    <row r="639" spans="1:6" hidden="1">
      <c r="A639" s="78">
        <v>314990</v>
      </c>
      <c r="B639" s="78">
        <v>499</v>
      </c>
      <c r="C639" s="79" t="s">
        <v>768</v>
      </c>
      <c r="D639" s="78">
        <v>314990</v>
      </c>
      <c r="E639" s="78">
        <v>499</v>
      </c>
      <c r="F639" s="79" t="s">
        <v>768</v>
      </c>
    </row>
    <row r="640" spans="1:6" hidden="1">
      <c r="A640" s="78">
        <v>314995</v>
      </c>
      <c r="B640" s="78">
        <v>827</v>
      </c>
      <c r="C640" s="79" t="s">
        <v>358</v>
      </c>
      <c r="D640" s="78">
        <v>314995</v>
      </c>
      <c r="E640" s="78">
        <v>827</v>
      </c>
      <c r="F640" s="79" t="s">
        <v>358</v>
      </c>
    </row>
    <row r="641" spans="1:6" hidden="1">
      <c r="A641" s="78">
        <v>315000</v>
      </c>
      <c r="B641" s="78">
        <v>500</v>
      </c>
      <c r="C641" s="79" t="s">
        <v>359</v>
      </c>
      <c r="D641" s="78">
        <v>315000</v>
      </c>
      <c r="E641" s="78">
        <v>500</v>
      </c>
      <c r="F641" s="79" t="s">
        <v>359</v>
      </c>
    </row>
    <row r="642" spans="1:6" hidden="1">
      <c r="A642" s="78">
        <v>315010</v>
      </c>
      <c r="B642" s="78">
        <v>501</v>
      </c>
      <c r="C642" s="79" t="s">
        <v>360</v>
      </c>
      <c r="D642" s="78">
        <v>315010</v>
      </c>
      <c r="E642" s="78">
        <v>501</v>
      </c>
      <c r="F642" s="79" t="s">
        <v>360</v>
      </c>
    </row>
    <row r="643" spans="1:6" hidden="1">
      <c r="A643" s="78">
        <v>315015</v>
      </c>
      <c r="B643" s="78">
        <v>828</v>
      </c>
      <c r="C643" s="79" t="s">
        <v>488</v>
      </c>
      <c r="D643" s="78">
        <v>315015</v>
      </c>
      <c r="E643" s="78">
        <v>828</v>
      </c>
      <c r="F643" s="79" t="s">
        <v>488</v>
      </c>
    </row>
    <row r="644" spans="1:6" hidden="1">
      <c r="A644" s="78">
        <v>315020</v>
      </c>
      <c r="B644" s="78">
        <v>502</v>
      </c>
      <c r="C644" s="79" t="s">
        <v>489</v>
      </c>
      <c r="D644" s="78">
        <v>315020</v>
      </c>
      <c r="E644" s="78">
        <v>502</v>
      </c>
      <c r="F644" s="79" t="s">
        <v>489</v>
      </c>
    </row>
    <row r="645" spans="1:6" hidden="1">
      <c r="A645" s="78">
        <v>315030</v>
      </c>
      <c r="B645" s="78">
        <v>503</v>
      </c>
      <c r="C645" s="79" t="s">
        <v>514</v>
      </c>
      <c r="D645" s="78">
        <v>315030</v>
      </c>
      <c r="E645" s="78">
        <v>503</v>
      </c>
      <c r="F645" s="79" t="s">
        <v>514</v>
      </c>
    </row>
    <row r="646" spans="1:6" hidden="1">
      <c r="A646" s="78">
        <v>315040</v>
      </c>
      <c r="B646" s="78">
        <v>504</v>
      </c>
      <c r="C646" s="79" t="s">
        <v>524</v>
      </c>
      <c r="D646" s="78">
        <v>315040</v>
      </c>
      <c r="E646" s="78">
        <v>504</v>
      </c>
      <c r="F646" s="79" t="s">
        <v>524</v>
      </c>
    </row>
    <row r="647" spans="1:6" hidden="1">
      <c r="A647" s="78">
        <v>315050</v>
      </c>
      <c r="B647" s="78">
        <v>505</v>
      </c>
      <c r="C647" s="79" t="s">
        <v>361</v>
      </c>
      <c r="D647" s="78">
        <v>315050</v>
      </c>
      <c r="E647" s="78">
        <v>505</v>
      </c>
      <c r="F647" s="79" t="s">
        <v>361</v>
      </c>
    </row>
    <row r="648" spans="1:6" hidden="1">
      <c r="A648" s="78">
        <v>315053</v>
      </c>
      <c r="B648" s="78">
        <v>829</v>
      </c>
      <c r="C648" s="79" t="s">
        <v>769</v>
      </c>
      <c r="D648" s="78">
        <v>315053</v>
      </c>
      <c r="E648" s="78">
        <v>829</v>
      </c>
      <c r="F648" s="79" t="s">
        <v>769</v>
      </c>
    </row>
    <row r="649" spans="1:6" hidden="1">
      <c r="A649" s="78">
        <v>315057</v>
      </c>
      <c r="B649" s="78">
        <v>830</v>
      </c>
      <c r="C649" s="79" t="s">
        <v>770</v>
      </c>
      <c r="D649" s="78">
        <v>315057</v>
      </c>
      <c r="E649" s="78">
        <v>830</v>
      </c>
      <c r="F649" s="79" t="s">
        <v>770</v>
      </c>
    </row>
    <row r="650" spans="1:6" hidden="1">
      <c r="A650" s="78">
        <v>315060</v>
      </c>
      <c r="B650" s="78">
        <v>506</v>
      </c>
      <c r="C650" s="79" t="s">
        <v>362</v>
      </c>
      <c r="D650" s="78">
        <v>315060</v>
      </c>
      <c r="E650" s="78">
        <v>506</v>
      </c>
      <c r="F650" s="79" t="s">
        <v>362</v>
      </c>
    </row>
    <row r="651" spans="1:6" hidden="1">
      <c r="A651" s="78">
        <v>315070</v>
      </c>
      <c r="B651" s="78">
        <v>507</v>
      </c>
      <c r="C651" s="79" t="s">
        <v>363</v>
      </c>
      <c r="D651" s="78">
        <v>315070</v>
      </c>
      <c r="E651" s="78">
        <v>507</v>
      </c>
      <c r="F651" s="79" t="s">
        <v>363</v>
      </c>
    </row>
    <row r="652" spans="1:6" hidden="1">
      <c r="A652" s="78">
        <v>315080</v>
      </c>
      <c r="B652" s="78">
        <v>508</v>
      </c>
      <c r="C652" s="79" t="s">
        <v>364</v>
      </c>
      <c r="D652" s="78">
        <v>315080</v>
      </c>
      <c r="E652" s="78">
        <v>508</v>
      </c>
      <c r="F652" s="79" t="s">
        <v>364</v>
      </c>
    </row>
    <row r="653" spans="1:6" hidden="1">
      <c r="A653" s="78">
        <v>315090</v>
      </c>
      <c r="B653" s="78">
        <v>509</v>
      </c>
      <c r="C653" s="79" t="s">
        <v>771</v>
      </c>
      <c r="D653" s="78">
        <v>315090</v>
      </c>
      <c r="E653" s="78">
        <v>509</v>
      </c>
      <c r="F653" s="79" t="s">
        <v>771</v>
      </c>
    </row>
    <row r="654" spans="1:6" hidden="1">
      <c r="A654" s="78">
        <v>315100</v>
      </c>
      <c r="B654" s="78">
        <v>510</v>
      </c>
      <c r="C654" s="79" t="s">
        <v>365</v>
      </c>
      <c r="D654" s="78">
        <v>315100</v>
      </c>
      <c r="E654" s="78">
        <v>510</v>
      </c>
      <c r="F654" s="79" t="s">
        <v>365</v>
      </c>
    </row>
    <row r="655" spans="1:6" hidden="1">
      <c r="A655" s="78">
        <v>315110</v>
      </c>
      <c r="B655" s="78">
        <v>511</v>
      </c>
      <c r="C655" s="79" t="s">
        <v>366</v>
      </c>
      <c r="D655" s="78">
        <v>315110</v>
      </c>
      <c r="E655" s="78">
        <v>511</v>
      </c>
      <c r="F655" s="79" t="s">
        <v>366</v>
      </c>
    </row>
    <row r="656" spans="1:6" hidden="1">
      <c r="A656" s="78">
        <v>315120</v>
      </c>
      <c r="B656" s="78">
        <v>512</v>
      </c>
      <c r="C656" s="79" t="s">
        <v>367</v>
      </c>
      <c r="D656" s="78">
        <v>315120</v>
      </c>
      <c r="E656" s="78">
        <v>512</v>
      </c>
      <c r="F656" s="79" t="s">
        <v>367</v>
      </c>
    </row>
    <row r="657" spans="1:6" hidden="1">
      <c r="A657" s="78">
        <v>315130</v>
      </c>
      <c r="B657" s="78">
        <v>513</v>
      </c>
      <c r="C657" s="79" t="s">
        <v>772</v>
      </c>
      <c r="D657" s="78">
        <v>315130</v>
      </c>
      <c r="E657" s="78">
        <v>513</v>
      </c>
      <c r="F657" s="79" t="s">
        <v>772</v>
      </c>
    </row>
    <row r="658" spans="1:6" hidden="1">
      <c r="A658" s="78">
        <v>315140</v>
      </c>
      <c r="B658" s="78">
        <v>514</v>
      </c>
      <c r="C658" s="79" t="s">
        <v>368</v>
      </c>
      <c r="D658" s="78">
        <v>315140</v>
      </c>
      <c r="E658" s="78">
        <v>514</v>
      </c>
      <c r="F658" s="79" t="s">
        <v>368</v>
      </c>
    </row>
    <row r="659" spans="1:6" hidden="1">
      <c r="A659" s="78">
        <v>315150</v>
      </c>
      <c r="B659" s="78">
        <v>515</v>
      </c>
      <c r="C659" s="79" t="s">
        <v>369</v>
      </c>
      <c r="D659" s="78">
        <v>315150</v>
      </c>
      <c r="E659" s="78">
        <v>515</v>
      </c>
      <c r="F659" s="79" t="s">
        <v>369</v>
      </c>
    </row>
    <row r="660" spans="1:6" hidden="1">
      <c r="A660" s="78">
        <v>315160</v>
      </c>
      <c r="B660" s="78">
        <v>516</v>
      </c>
      <c r="C660" s="79" t="s">
        <v>370</v>
      </c>
      <c r="D660" s="78">
        <v>315160</v>
      </c>
      <c r="E660" s="78">
        <v>516</v>
      </c>
      <c r="F660" s="79" t="s">
        <v>370</v>
      </c>
    </row>
    <row r="661" spans="1:6" hidden="1">
      <c r="A661" s="78">
        <v>315170</v>
      </c>
      <c r="B661" s="78">
        <v>517</v>
      </c>
      <c r="C661" s="79" t="s">
        <v>773</v>
      </c>
      <c r="D661" s="78">
        <v>315170</v>
      </c>
      <c r="E661" s="78">
        <v>517</v>
      </c>
      <c r="F661" s="79" t="s">
        <v>773</v>
      </c>
    </row>
    <row r="662" spans="1:6" hidden="1">
      <c r="A662" s="78">
        <v>315180</v>
      </c>
      <c r="B662" s="78">
        <v>518</v>
      </c>
      <c r="C662" s="79" t="s">
        <v>774</v>
      </c>
      <c r="D662" s="78">
        <v>315180</v>
      </c>
      <c r="E662" s="78">
        <v>518</v>
      </c>
      <c r="F662" s="79" t="s">
        <v>774</v>
      </c>
    </row>
    <row r="663" spans="1:6" hidden="1">
      <c r="A663" s="78">
        <v>315190</v>
      </c>
      <c r="B663" s="78">
        <v>519</v>
      </c>
      <c r="C663" s="79" t="s">
        <v>371</v>
      </c>
      <c r="D663" s="78">
        <v>315190</v>
      </c>
      <c r="E663" s="78">
        <v>519</v>
      </c>
      <c r="F663" s="79" t="s">
        <v>371</v>
      </c>
    </row>
    <row r="664" spans="1:6" hidden="1">
      <c r="A664" s="78">
        <v>315200</v>
      </c>
      <c r="B664" s="78">
        <v>520</v>
      </c>
      <c r="C664" s="79" t="s">
        <v>775</v>
      </c>
      <c r="D664" s="78">
        <v>315200</v>
      </c>
      <c r="E664" s="78">
        <v>520</v>
      </c>
      <c r="F664" s="79" t="s">
        <v>775</v>
      </c>
    </row>
    <row r="665" spans="1:6" hidden="1">
      <c r="A665" s="78">
        <v>315210</v>
      </c>
      <c r="B665" s="78">
        <v>521</v>
      </c>
      <c r="C665" s="79" t="s">
        <v>372</v>
      </c>
      <c r="D665" s="78">
        <v>315210</v>
      </c>
      <c r="E665" s="78">
        <v>521</v>
      </c>
      <c r="F665" s="79" t="s">
        <v>372</v>
      </c>
    </row>
    <row r="666" spans="1:6" hidden="1">
      <c r="A666" s="78">
        <v>315213</v>
      </c>
      <c r="B666" s="78">
        <v>831</v>
      </c>
      <c r="C666" s="79" t="s">
        <v>373</v>
      </c>
      <c r="D666" s="78">
        <v>315213</v>
      </c>
      <c r="E666" s="78">
        <v>831</v>
      </c>
      <c r="F666" s="79" t="s">
        <v>373</v>
      </c>
    </row>
    <row r="667" spans="1:6" hidden="1">
      <c r="A667" s="78">
        <v>315217</v>
      </c>
      <c r="B667" s="78">
        <v>832</v>
      </c>
      <c r="C667" s="79" t="s">
        <v>525</v>
      </c>
      <c r="D667" s="78">
        <v>315217</v>
      </c>
      <c r="E667" s="78">
        <v>832</v>
      </c>
      <c r="F667" s="79" t="s">
        <v>525</v>
      </c>
    </row>
    <row r="668" spans="1:6" hidden="1">
      <c r="A668" s="78">
        <v>315220</v>
      </c>
      <c r="B668" s="78">
        <v>522</v>
      </c>
      <c r="C668" s="79" t="s">
        <v>374</v>
      </c>
      <c r="D668" s="78">
        <v>315220</v>
      </c>
      <c r="E668" s="78">
        <v>522</v>
      </c>
      <c r="F668" s="79" t="s">
        <v>374</v>
      </c>
    </row>
    <row r="669" spans="1:6" hidden="1">
      <c r="A669" s="78">
        <v>315230</v>
      </c>
      <c r="B669" s="78">
        <v>523</v>
      </c>
      <c r="C669" s="79" t="s">
        <v>375</v>
      </c>
      <c r="D669" s="78">
        <v>315230</v>
      </c>
      <c r="E669" s="78">
        <v>523</v>
      </c>
      <c r="F669" s="79" t="s">
        <v>375</v>
      </c>
    </row>
    <row r="670" spans="1:6" hidden="1">
      <c r="A670" s="78">
        <v>315240</v>
      </c>
      <c r="B670" s="78">
        <v>524</v>
      </c>
      <c r="C670" s="79" t="s">
        <v>776</v>
      </c>
      <c r="D670" s="78">
        <v>315240</v>
      </c>
      <c r="E670" s="78">
        <v>524</v>
      </c>
      <c r="F670" s="79" t="s">
        <v>776</v>
      </c>
    </row>
    <row r="671" spans="1:6" hidden="1">
      <c r="A671" s="78">
        <v>315250</v>
      </c>
      <c r="B671" s="78">
        <v>525</v>
      </c>
      <c r="C671" s="79" t="s">
        <v>376</v>
      </c>
      <c r="D671" s="78">
        <v>315250</v>
      </c>
      <c r="E671" s="78">
        <v>525</v>
      </c>
      <c r="F671" s="79" t="s">
        <v>376</v>
      </c>
    </row>
    <row r="672" spans="1:6" hidden="1">
      <c r="A672" s="78">
        <v>315260</v>
      </c>
      <c r="B672" s="78">
        <v>526</v>
      </c>
      <c r="C672" s="79" t="s">
        <v>377</v>
      </c>
      <c r="D672" s="78">
        <v>315260</v>
      </c>
      <c r="E672" s="78">
        <v>526</v>
      </c>
      <c r="F672" s="79" t="s">
        <v>377</v>
      </c>
    </row>
    <row r="673" spans="1:6" hidden="1">
      <c r="A673" s="78">
        <v>315270</v>
      </c>
      <c r="B673" s="78">
        <v>527</v>
      </c>
      <c r="C673" s="79" t="s">
        <v>378</v>
      </c>
      <c r="D673" s="78">
        <v>315270</v>
      </c>
      <c r="E673" s="78">
        <v>527</v>
      </c>
      <c r="F673" s="79" t="s">
        <v>378</v>
      </c>
    </row>
    <row r="674" spans="1:6" hidden="1">
      <c r="A674" s="78">
        <v>315280</v>
      </c>
      <c r="B674" s="78">
        <v>528</v>
      </c>
      <c r="C674" s="79" t="s">
        <v>379</v>
      </c>
      <c r="D674" s="78">
        <v>315280</v>
      </c>
      <c r="E674" s="78">
        <v>528</v>
      </c>
      <c r="F674" s="79" t="s">
        <v>379</v>
      </c>
    </row>
    <row r="675" spans="1:6" hidden="1">
      <c r="A675" s="78">
        <v>315290</v>
      </c>
      <c r="B675" s="78">
        <v>529</v>
      </c>
      <c r="C675" s="79" t="s">
        <v>777</v>
      </c>
      <c r="D675" s="78">
        <v>315290</v>
      </c>
      <c r="E675" s="78">
        <v>529</v>
      </c>
      <c r="F675" s="79" t="s">
        <v>777</v>
      </c>
    </row>
    <row r="676" spans="1:6" hidden="1">
      <c r="A676" s="78">
        <v>315300</v>
      </c>
      <c r="B676" s="78">
        <v>530</v>
      </c>
      <c r="C676" s="79" t="s">
        <v>380</v>
      </c>
      <c r="D676" s="78">
        <v>315300</v>
      </c>
      <c r="E676" s="78">
        <v>530</v>
      </c>
      <c r="F676" s="79" t="s">
        <v>380</v>
      </c>
    </row>
    <row r="677" spans="1:6" hidden="1">
      <c r="A677" s="78">
        <v>315310</v>
      </c>
      <c r="B677" s="78">
        <v>531</v>
      </c>
      <c r="C677" s="79" t="s">
        <v>381</v>
      </c>
      <c r="D677" s="78">
        <v>315310</v>
      </c>
      <c r="E677" s="78">
        <v>531</v>
      </c>
      <c r="F677" s="79" t="s">
        <v>381</v>
      </c>
    </row>
    <row r="678" spans="1:6" hidden="1">
      <c r="A678" s="78">
        <v>315320</v>
      </c>
      <c r="B678" s="78">
        <v>532</v>
      </c>
      <c r="C678" s="79" t="s">
        <v>382</v>
      </c>
      <c r="D678" s="78">
        <v>315320</v>
      </c>
      <c r="E678" s="78">
        <v>532</v>
      </c>
      <c r="F678" s="79" t="s">
        <v>382</v>
      </c>
    </row>
    <row r="679" spans="1:6" hidden="1">
      <c r="A679" s="78">
        <v>315330</v>
      </c>
      <c r="B679" s="78">
        <v>533</v>
      </c>
      <c r="C679" s="79" t="s">
        <v>383</v>
      </c>
      <c r="D679" s="78">
        <v>315330</v>
      </c>
      <c r="E679" s="78">
        <v>533</v>
      </c>
      <c r="F679" s="79" t="s">
        <v>383</v>
      </c>
    </row>
    <row r="680" spans="1:6" hidden="1">
      <c r="A680" s="78">
        <v>315340</v>
      </c>
      <c r="B680" s="78">
        <v>534</v>
      </c>
      <c r="C680" s="79" t="s">
        <v>778</v>
      </c>
      <c r="D680" s="78">
        <v>315340</v>
      </c>
      <c r="E680" s="78">
        <v>534</v>
      </c>
      <c r="F680" s="79" t="s">
        <v>778</v>
      </c>
    </row>
    <row r="681" spans="1:6" hidden="1">
      <c r="A681" s="78">
        <v>315350</v>
      </c>
      <c r="B681" s="78">
        <v>535</v>
      </c>
      <c r="C681" s="79" t="s">
        <v>779</v>
      </c>
      <c r="D681" s="78">
        <v>315350</v>
      </c>
      <c r="E681" s="78">
        <v>535</v>
      </c>
      <c r="F681" s="79" t="s">
        <v>779</v>
      </c>
    </row>
    <row r="682" spans="1:6" hidden="1">
      <c r="A682" s="78">
        <v>315360</v>
      </c>
      <c r="B682" s="78">
        <v>536</v>
      </c>
      <c r="C682" s="79" t="s">
        <v>780</v>
      </c>
      <c r="D682" s="78">
        <v>315360</v>
      </c>
      <c r="E682" s="78">
        <v>536</v>
      </c>
      <c r="F682" s="79" t="s">
        <v>780</v>
      </c>
    </row>
    <row r="683" spans="1:6" hidden="1">
      <c r="A683" s="78">
        <v>315370</v>
      </c>
      <c r="B683" s="78">
        <v>537</v>
      </c>
      <c r="C683" s="79" t="s">
        <v>384</v>
      </c>
      <c r="D683" s="78">
        <v>315370</v>
      </c>
      <c r="E683" s="78">
        <v>537</v>
      </c>
      <c r="F683" s="79" t="s">
        <v>384</v>
      </c>
    </row>
    <row r="684" spans="1:6" hidden="1">
      <c r="A684" s="78">
        <v>315380</v>
      </c>
      <c r="B684" s="78">
        <v>538</v>
      </c>
      <c r="C684" s="79" t="s">
        <v>385</v>
      </c>
      <c r="D684" s="78">
        <v>315380</v>
      </c>
      <c r="E684" s="78">
        <v>538</v>
      </c>
      <c r="F684" s="79" t="s">
        <v>385</v>
      </c>
    </row>
    <row r="685" spans="1:6" hidden="1">
      <c r="A685" s="78">
        <v>315390</v>
      </c>
      <c r="B685" s="78">
        <v>539</v>
      </c>
      <c r="C685" s="79" t="s">
        <v>386</v>
      </c>
      <c r="D685" s="78">
        <v>315390</v>
      </c>
      <c r="E685" s="78">
        <v>539</v>
      </c>
      <c r="F685" s="79" t="s">
        <v>386</v>
      </c>
    </row>
    <row r="686" spans="1:6" hidden="1">
      <c r="A686" s="78">
        <v>315400</v>
      </c>
      <c r="B686" s="78">
        <v>540</v>
      </c>
      <c r="C686" s="79" t="s">
        <v>387</v>
      </c>
      <c r="D686" s="78">
        <v>315400</v>
      </c>
      <c r="E686" s="78">
        <v>540</v>
      </c>
      <c r="F686" s="79" t="s">
        <v>387</v>
      </c>
    </row>
    <row r="687" spans="1:6" hidden="1">
      <c r="A687" s="78">
        <v>315410</v>
      </c>
      <c r="B687" s="78">
        <v>541</v>
      </c>
      <c r="C687" s="79" t="s">
        <v>388</v>
      </c>
      <c r="D687" s="78">
        <v>315410</v>
      </c>
      <c r="E687" s="78">
        <v>541</v>
      </c>
      <c r="F687" s="79" t="s">
        <v>388</v>
      </c>
    </row>
    <row r="688" spans="1:6" hidden="1">
      <c r="A688" s="78">
        <v>315415</v>
      </c>
      <c r="B688" s="78">
        <v>833</v>
      </c>
      <c r="C688" s="79" t="s">
        <v>389</v>
      </c>
      <c r="D688" s="78">
        <v>315415</v>
      </c>
      <c r="E688" s="78">
        <v>833</v>
      </c>
      <c r="F688" s="79" t="s">
        <v>389</v>
      </c>
    </row>
    <row r="689" spans="1:6" hidden="1">
      <c r="A689" s="78">
        <v>315420</v>
      </c>
      <c r="B689" s="78">
        <v>542</v>
      </c>
      <c r="C689" s="79" t="s">
        <v>390</v>
      </c>
      <c r="D689" s="78">
        <v>315420</v>
      </c>
      <c r="E689" s="78">
        <v>542</v>
      </c>
      <c r="F689" s="79" t="s">
        <v>390</v>
      </c>
    </row>
    <row r="690" spans="1:6" hidden="1">
      <c r="A690" s="78">
        <v>315430</v>
      </c>
      <c r="B690" s="78">
        <v>543</v>
      </c>
      <c r="C690" s="79" t="s">
        <v>391</v>
      </c>
      <c r="D690" s="78">
        <v>315430</v>
      </c>
      <c r="E690" s="78">
        <v>543</v>
      </c>
      <c r="F690" s="79" t="s">
        <v>391</v>
      </c>
    </row>
    <row r="691" spans="1:6" hidden="1">
      <c r="A691" s="78">
        <v>315440</v>
      </c>
      <c r="B691" s="78">
        <v>544</v>
      </c>
      <c r="C691" s="79" t="s">
        <v>392</v>
      </c>
      <c r="D691" s="78">
        <v>315440</v>
      </c>
      <c r="E691" s="78">
        <v>544</v>
      </c>
      <c r="F691" s="79" t="s">
        <v>392</v>
      </c>
    </row>
    <row r="692" spans="1:6" hidden="1">
      <c r="A692" s="78">
        <v>315445</v>
      </c>
      <c r="B692" s="78">
        <v>754</v>
      </c>
      <c r="C692" s="79" t="s">
        <v>393</v>
      </c>
      <c r="D692" s="78">
        <v>315445</v>
      </c>
      <c r="E692" s="78">
        <v>754</v>
      </c>
      <c r="F692" s="79" t="s">
        <v>393</v>
      </c>
    </row>
    <row r="693" spans="1:6" hidden="1">
      <c r="A693" s="78">
        <v>315450</v>
      </c>
      <c r="B693" s="78">
        <v>545</v>
      </c>
      <c r="C693" s="79" t="s">
        <v>526</v>
      </c>
      <c r="D693" s="78">
        <v>315450</v>
      </c>
      <c r="E693" s="78">
        <v>545</v>
      </c>
      <c r="F693" s="79" t="s">
        <v>526</v>
      </c>
    </row>
    <row r="694" spans="1:6" hidden="1">
      <c r="A694" s="78">
        <v>315460</v>
      </c>
      <c r="B694" s="78">
        <v>546</v>
      </c>
      <c r="C694" s="79" t="s">
        <v>781</v>
      </c>
      <c r="D694" s="78">
        <v>315460</v>
      </c>
      <c r="E694" s="78">
        <v>546</v>
      </c>
      <c r="F694" s="79" t="s">
        <v>781</v>
      </c>
    </row>
    <row r="695" spans="1:6" hidden="1">
      <c r="A695" s="78">
        <v>315470</v>
      </c>
      <c r="B695" s="78">
        <v>547</v>
      </c>
      <c r="C695" s="79" t="s">
        <v>782</v>
      </c>
      <c r="D695" s="78">
        <v>315470</v>
      </c>
      <c r="E695" s="78">
        <v>547</v>
      </c>
      <c r="F695" s="79" t="s">
        <v>782</v>
      </c>
    </row>
    <row r="696" spans="1:6" hidden="1">
      <c r="A696" s="78">
        <v>315480</v>
      </c>
      <c r="B696" s="78">
        <v>548</v>
      </c>
      <c r="C696" s="79" t="s">
        <v>394</v>
      </c>
      <c r="D696" s="78">
        <v>315480</v>
      </c>
      <c r="E696" s="78">
        <v>548</v>
      </c>
      <c r="F696" s="79" t="s">
        <v>394</v>
      </c>
    </row>
    <row r="697" spans="1:6" hidden="1">
      <c r="A697" s="78">
        <v>315490</v>
      </c>
      <c r="B697" s="78">
        <v>549</v>
      </c>
      <c r="C697" s="79" t="s">
        <v>395</v>
      </c>
      <c r="D697" s="78">
        <v>315490</v>
      </c>
      <c r="E697" s="78">
        <v>549</v>
      </c>
      <c r="F697" s="79" t="s">
        <v>395</v>
      </c>
    </row>
    <row r="698" spans="1:6" hidden="1">
      <c r="A698" s="78">
        <v>315500</v>
      </c>
      <c r="B698" s="78">
        <v>550</v>
      </c>
      <c r="C698" s="79" t="s">
        <v>396</v>
      </c>
      <c r="D698" s="78">
        <v>315500</v>
      </c>
      <c r="E698" s="78">
        <v>550</v>
      </c>
      <c r="F698" s="79" t="s">
        <v>396</v>
      </c>
    </row>
    <row r="699" spans="1:6" hidden="1">
      <c r="A699" s="78">
        <v>315510</v>
      </c>
      <c r="B699" s="78">
        <v>551</v>
      </c>
      <c r="C699" s="79" t="s">
        <v>515</v>
      </c>
      <c r="D699" s="78">
        <v>315510</v>
      </c>
      <c r="E699" s="78">
        <v>551</v>
      </c>
      <c r="F699" s="79" t="s">
        <v>515</v>
      </c>
    </row>
    <row r="700" spans="1:6" hidden="1">
      <c r="A700" s="78">
        <v>315520</v>
      </c>
      <c r="B700" s="78">
        <v>552</v>
      </c>
      <c r="C700" s="79" t="s">
        <v>397</v>
      </c>
      <c r="D700" s="78">
        <v>315520</v>
      </c>
      <c r="E700" s="78">
        <v>552</v>
      </c>
      <c r="F700" s="79" t="s">
        <v>397</v>
      </c>
    </row>
    <row r="701" spans="1:6" hidden="1">
      <c r="A701" s="78">
        <v>315530</v>
      </c>
      <c r="B701" s="78">
        <v>553</v>
      </c>
      <c r="C701" s="79" t="s">
        <v>398</v>
      </c>
      <c r="D701" s="78">
        <v>315530</v>
      </c>
      <c r="E701" s="78">
        <v>553</v>
      </c>
      <c r="F701" s="79" t="s">
        <v>398</v>
      </c>
    </row>
    <row r="702" spans="1:6" hidden="1">
      <c r="A702" s="78">
        <v>315540</v>
      </c>
      <c r="B702" s="78">
        <v>554</v>
      </c>
      <c r="C702" s="79" t="s">
        <v>399</v>
      </c>
      <c r="D702" s="78">
        <v>315540</v>
      </c>
      <c r="E702" s="78">
        <v>554</v>
      </c>
      <c r="F702" s="79" t="s">
        <v>399</v>
      </c>
    </row>
    <row r="703" spans="1:6" hidden="1">
      <c r="A703" s="78">
        <v>315550</v>
      </c>
      <c r="B703" s="78">
        <v>555</v>
      </c>
      <c r="C703" s="79" t="s">
        <v>783</v>
      </c>
      <c r="D703" s="78">
        <v>315550</v>
      </c>
      <c r="E703" s="78">
        <v>555</v>
      </c>
      <c r="F703" s="79" t="s">
        <v>783</v>
      </c>
    </row>
    <row r="704" spans="1:6" hidden="1">
      <c r="A704" s="78">
        <v>315560</v>
      </c>
      <c r="B704" s="78">
        <v>556</v>
      </c>
      <c r="C704" s="79" t="s">
        <v>490</v>
      </c>
      <c r="D704" s="78">
        <v>315560</v>
      </c>
      <c r="E704" s="78">
        <v>556</v>
      </c>
      <c r="F704" s="79" t="s">
        <v>490</v>
      </c>
    </row>
    <row r="705" spans="1:6" hidden="1">
      <c r="A705" s="78">
        <v>315570</v>
      </c>
      <c r="B705" s="78">
        <v>557</v>
      </c>
      <c r="C705" s="79" t="s">
        <v>400</v>
      </c>
      <c r="D705" s="78">
        <v>315570</v>
      </c>
      <c r="E705" s="78">
        <v>557</v>
      </c>
      <c r="F705" s="79" t="s">
        <v>400</v>
      </c>
    </row>
    <row r="706" spans="1:6" hidden="1">
      <c r="A706" s="78">
        <v>315580</v>
      </c>
      <c r="B706" s="78">
        <v>558</v>
      </c>
      <c r="C706" s="79" t="s">
        <v>401</v>
      </c>
      <c r="D706" s="78">
        <v>315580</v>
      </c>
      <c r="E706" s="78">
        <v>558</v>
      </c>
      <c r="F706" s="79" t="s">
        <v>401</v>
      </c>
    </row>
    <row r="707" spans="1:6" hidden="1">
      <c r="A707" s="78">
        <v>315590</v>
      </c>
      <c r="B707" s="78">
        <v>559</v>
      </c>
      <c r="C707" s="79" t="s">
        <v>402</v>
      </c>
      <c r="D707" s="78">
        <v>315590</v>
      </c>
      <c r="E707" s="78">
        <v>559</v>
      </c>
      <c r="F707" s="79" t="s">
        <v>402</v>
      </c>
    </row>
    <row r="708" spans="1:6" hidden="1">
      <c r="A708" s="78">
        <v>315600</v>
      </c>
      <c r="B708" s="78">
        <v>560</v>
      </c>
      <c r="C708" s="79" t="s">
        <v>403</v>
      </c>
      <c r="D708" s="78">
        <v>315600</v>
      </c>
      <c r="E708" s="78">
        <v>560</v>
      </c>
      <c r="F708" s="79" t="s">
        <v>403</v>
      </c>
    </row>
    <row r="709" spans="1:6" hidden="1">
      <c r="A709" s="78">
        <v>315610</v>
      </c>
      <c r="B709" s="78">
        <v>561</v>
      </c>
      <c r="C709" s="79" t="s">
        <v>784</v>
      </c>
      <c r="D709" s="78">
        <v>315610</v>
      </c>
      <c r="E709" s="78">
        <v>561</v>
      </c>
      <c r="F709" s="79" t="s">
        <v>784</v>
      </c>
    </row>
    <row r="710" spans="1:6" hidden="1">
      <c r="A710" s="78">
        <v>315620</v>
      </c>
      <c r="B710" s="78">
        <v>562</v>
      </c>
      <c r="C710" s="79" t="s">
        <v>491</v>
      </c>
      <c r="D710" s="78">
        <v>315620</v>
      </c>
      <c r="E710" s="78">
        <v>562</v>
      </c>
      <c r="F710" s="79" t="s">
        <v>491</v>
      </c>
    </row>
    <row r="711" spans="1:6" hidden="1">
      <c r="A711" s="78">
        <v>315630</v>
      </c>
      <c r="B711" s="78">
        <v>563</v>
      </c>
      <c r="C711" s="79" t="s">
        <v>404</v>
      </c>
      <c r="D711" s="78">
        <v>315630</v>
      </c>
      <c r="E711" s="78">
        <v>563</v>
      </c>
      <c r="F711" s="79" t="s">
        <v>404</v>
      </c>
    </row>
    <row r="712" spans="1:6" hidden="1">
      <c r="A712" s="78">
        <v>315640</v>
      </c>
      <c r="B712" s="78">
        <v>564</v>
      </c>
      <c r="C712" s="79" t="s">
        <v>405</v>
      </c>
      <c r="D712" s="78">
        <v>315640</v>
      </c>
      <c r="E712" s="78">
        <v>564</v>
      </c>
      <c r="F712" s="79" t="s">
        <v>405</v>
      </c>
    </row>
    <row r="713" spans="1:6" hidden="1">
      <c r="A713" s="78">
        <v>315645</v>
      </c>
      <c r="B713" s="78">
        <v>834</v>
      </c>
      <c r="C713" s="79" t="s">
        <v>785</v>
      </c>
      <c r="D713" s="78">
        <v>315645</v>
      </c>
      <c r="E713" s="78">
        <v>834</v>
      </c>
      <c r="F713" s="79" t="s">
        <v>785</v>
      </c>
    </row>
    <row r="714" spans="1:6" hidden="1">
      <c r="A714" s="78">
        <v>315650</v>
      </c>
      <c r="B714" s="78">
        <v>565</v>
      </c>
      <c r="C714" s="79" t="s">
        <v>406</v>
      </c>
      <c r="D714" s="78">
        <v>315650</v>
      </c>
      <c r="E714" s="78">
        <v>565</v>
      </c>
      <c r="F714" s="79" t="s">
        <v>406</v>
      </c>
    </row>
    <row r="715" spans="1:6" hidden="1">
      <c r="A715" s="78">
        <v>315660</v>
      </c>
      <c r="B715" s="78">
        <v>566</v>
      </c>
      <c r="C715" s="79" t="s">
        <v>407</v>
      </c>
      <c r="D715" s="78">
        <v>315660</v>
      </c>
      <c r="E715" s="78">
        <v>566</v>
      </c>
      <c r="F715" s="79" t="s">
        <v>407</v>
      </c>
    </row>
    <row r="716" spans="1:6" hidden="1">
      <c r="A716" s="78">
        <v>315670</v>
      </c>
      <c r="B716" s="78">
        <v>567</v>
      </c>
      <c r="C716" s="79" t="s">
        <v>786</v>
      </c>
      <c r="D716" s="78">
        <v>315670</v>
      </c>
      <c r="E716" s="78">
        <v>567</v>
      </c>
      <c r="F716" s="79" t="s">
        <v>786</v>
      </c>
    </row>
    <row r="717" spans="1:6" hidden="1">
      <c r="A717" s="78">
        <v>315680</v>
      </c>
      <c r="B717" s="78">
        <v>568</v>
      </c>
      <c r="C717" s="79" t="s">
        <v>787</v>
      </c>
      <c r="D717" s="78">
        <v>315680</v>
      </c>
      <c r="E717" s="78">
        <v>568</v>
      </c>
      <c r="F717" s="79" t="s">
        <v>787</v>
      </c>
    </row>
    <row r="718" spans="1:6" hidden="1">
      <c r="A718" s="78">
        <v>315690</v>
      </c>
      <c r="B718" s="78">
        <v>569</v>
      </c>
      <c r="C718" s="79" t="s">
        <v>408</v>
      </c>
      <c r="D718" s="78">
        <v>315690</v>
      </c>
      <c r="E718" s="78">
        <v>569</v>
      </c>
      <c r="F718" s="79" t="s">
        <v>408</v>
      </c>
    </row>
    <row r="719" spans="1:6" hidden="1">
      <c r="A719" s="78">
        <v>315700</v>
      </c>
      <c r="B719" s="78">
        <v>570</v>
      </c>
      <c r="C719" s="79" t="s">
        <v>409</v>
      </c>
      <c r="D719" s="78">
        <v>315700</v>
      </c>
      <c r="E719" s="78">
        <v>570</v>
      </c>
      <c r="F719" s="79" t="s">
        <v>409</v>
      </c>
    </row>
    <row r="720" spans="1:6" hidden="1">
      <c r="A720" s="78">
        <v>315710</v>
      </c>
      <c r="B720" s="78">
        <v>571</v>
      </c>
      <c r="C720" s="79" t="s">
        <v>455</v>
      </c>
      <c r="D720" s="78">
        <v>315710</v>
      </c>
      <c r="E720" s="78">
        <v>571</v>
      </c>
      <c r="F720" s="79" t="s">
        <v>455</v>
      </c>
    </row>
    <row r="721" spans="1:6" hidden="1">
      <c r="A721" s="78">
        <v>315720</v>
      </c>
      <c r="B721" s="78">
        <v>572</v>
      </c>
      <c r="C721" s="79" t="s">
        <v>788</v>
      </c>
      <c r="D721" s="78">
        <v>315720</v>
      </c>
      <c r="E721" s="78">
        <v>572</v>
      </c>
      <c r="F721" s="79" t="s">
        <v>788</v>
      </c>
    </row>
    <row r="722" spans="1:6" hidden="1">
      <c r="A722" s="78">
        <v>315725</v>
      </c>
      <c r="B722" s="78">
        <v>756</v>
      </c>
      <c r="C722" s="79" t="s">
        <v>789</v>
      </c>
      <c r="D722" s="78">
        <v>315725</v>
      </c>
      <c r="E722" s="78">
        <v>756</v>
      </c>
      <c r="F722" s="79" t="s">
        <v>789</v>
      </c>
    </row>
    <row r="723" spans="1:6" hidden="1">
      <c r="A723" s="78">
        <v>315727</v>
      </c>
      <c r="B723" s="78">
        <v>835</v>
      </c>
      <c r="C723" s="79" t="s">
        <v>790</v>
      </c>
      <c r="D723" s="78">
        <v>315727</v>
      </c>
      <c r="E723" s="78">
        <v>835</v>
      </c>
      <c r="F723" s="79" t="s">
        <v>790</v>
      </c>
    </row>
    <row r="724" spans="1:6" hidden="1">
      <c r="A724" s="78">
        <v>315730</v>
      </c>
      <c r="B724" s="78">
        <v>573</v>
      </c>
      <c r="C724" s="79" t="s">
        <v>791</v>
      </c>
      <c r="D724" s="78">
        <v>315730</v>
      </c>
      <c r="E724" s="78">
        <v>573</v>
      </c>
      <c r="F724" s="79" t="s">
        <v>791</v>
      </c>
    </row>
    <row r="725" spans="1:6" hidden="1">
      <c r="A725" s="78">
        <v>315733</v>
      </c>
      <c r="B725" s="78">
        <v>836</v>
      </c>
      <c r="C725" s="79" t="s">
        <v>544</v>
      </c>
      <c r="D725" s="78">
        <v>315733</v>
      </c>
      <c r="E725" s="78">
        <v>836</v>
      </c>
      <c r="F725" s="79" t="s">
        <v>544</v>
      </c>
    </row>
    <row r="726" spans="1:6" hidden="1">
      <c r="A726" s="78">
        <v>315737</v>
      </c>
      <c r="B726" s="78">
        <v>837</v>
      </c>
      <c r="C726" s="79" t="s">
        <v>545</v>
      </c>
      <c r="D726" s="78">
        <v>315737</v>
      </c>
      <c r="E726" s="78">
        <v>837</v>
      </c>
      <c r="F726" s="79" t="s">
        <v>545</v>
      </c>
    </row>
    <row r="727" spans="1:6" hidden="1">
      <c r="A727" s="78">
        <v>315740</v>
      </c>
      <c r="B727" s="78">
        <v>574</v>
      </c>
      <c r="C727" s="79" t="s">
        <v>546</v>
      </c>
      <c r="D727" s="78">
        <v>315740</v>
      </c>
      <c r="E727" s="78">
        <v>574</v>
      </c>
      <c r="F727" s="79" t="s">
        <v>546</v>
      </c>
    </row>
    <row r="728" spans="1:6" hidden="1">
      <c r="A728" s="78">
        <v>315750</v>
      </c>
      <c r="B728" s="78">
        <v>575</v>
      </c>
      <c r="C728" s="79" t="s">
        <v>792</v>
      </c>
      <c r="D728" s="78">
        <v>315750</v>
      </c>
      <c r="E728" s="78">
        <v>575</v>
      </c>
      <c r="F728" s="79" t="s">
        <v>792</v>
      </c>
    </row>
    <row r="729" spans="1:6" hidden="1">
      <c r="A729" s="78">
        <v>315760</v>
      </c>
      <c r="B729" s="78">
        <v>576</v>
      </c>
      <c r="C729" s="79" t="s">
        <v>793</v>
      </c>
      <c r="D729" s="78">
        <v>315760</v>
      </c>
      <c r="E729" s="78">
        <v>576</v>
      </c>
      <c r="F729" s="79" t="s">
        <v>793</v>
      </c>
    </row>
    <row r="730" spans="1:6" hidden="1">
      <c r="A730" s="78">
        <v>315765</v>
      </c>
      <c r="B730" s="78">
        <v>838</v>
      </c>
      <c r="C730" s="79" t="s">
        <v>547</v>
      </c>
      <c r="D730" s="78">
        <v>315765</v>
      </c>
      <c r="E730" s="78">
        <v>838</v>
      </c>
      <c r="F730" s="79" t="s">
        <v>547</v>
      </c>
    </row>
    <row r="731" spans="1:6" hidden="1">
      <c r="A731" s="78">
        <v>315770</v>
      </c>
      <c r="B731" s="78">
        <v>577</v>
      </c>
      <c r="C731" s="79" t="s">
        <v>548</v>
      </c>
      <c r="D731" s="78">
        <v>315770</v>
      </c>
      <c r="E731" s="78">
        <v>577</v>
      </c>
      <c r="F731" s="79" t="s">
        <v>548</v>
      </c>
    </row>
    <row r="732" spans="1:6" hidden="1">
      <c r="A732" s="78">
        <v>315780</v>
      </c>
      <c r="B732" s="78">
        <v>578</v>
      </c>
      <c r="C732" s="79" t="s">
        <v>549</v>
      </c>
      <c r="D732" s="78">
        <v>315780</v>
      </c>
      <c r="E732" s="78">
        <v>578</v>
      </c>
      <c r="F732" s="79" t="s">
        <v>549</v>
      </c>
    </row>
    <row r="733" spans="1:6" hidden="1">
      <c r="A733" s="78">
        <v>315790</v>
      </c>
      <c r="B733" s="78">
        <v>579</v>
      </c>
      <c r="C733" s="79" t="s">
        <v>550</v>
      </c>
      <c r="D733" s="78">
        <v>315790</v>
      </c>
      <c r="E733" s="78">
        <v>579</v>
      </c>
      <c r="F733" s="79" t="s">
        <v>550</v>
      </c>
    </row>
    <row r="734" spans="1:6" hidden="1">
      <c r="A734" s="78">
        <v>315800</v>
      </c>
      <c r="B734" s="78">
        <v>580</v>
      </c>
      <c r="C734" s="79" t="s">
        <v>794</v>
      </c>
      <c r="D734" s="78">
        <v>315800</v>
      </c>
      <c r="E734" s="78">
        <v>580</v>
      </c>
      <c r="F734" s="79" t="s">
        <v>794</v>
      </c>
    </row>
    <row r="735" spans="1:6" hidden="1">
      <c r="A735" s="78">
        <v>315810</v>
      </c>
      <c r="B735" s="78">
        <v>581</v>
      </c>
      <c r="C735" s="79" t="s">
        <v>551</v>
      </c>
      <c r="D735" s="78">
        <v>315810</v>
      </c>
      <c r="E735" s="78">
        <v>581</v>
      </c>
      <c r="F735" s="79" t="s">
        <v>551</v>
      </c>
    </row>
    <row r="736" spans="1:6" hidden="1">
      <c r="A736" s="78">
        <v>315820</v>
      </c>
      <c r="B736" s="78">
        <v>582</v>
      </c>
      <c r="C736" s="79" t="s">
        <v>795</v>
      </c>
      <c r="D736" s="78">
        <v>315820</v>
      </c>
      <c r="E736" s="78">
        <v>582</v>
      </c>
      <c r="F736" s="79" t="s">
        <v>795</v>
      </c>
    </row>
    <row r="737" spans="1:6" hidden="1">
      <c r="A737" s="78">
        <v>315830</v>
      </c>
      <c r="B737" s="78">
        <v>583</v>
      </c>
      <c r="C737" s="79" t="s">
        <v>456</v>
      </c>
      <c r="D737" s="78">
        <v>315830</v>
      </c>
      <c r="E737" s="78">
        <v>583</v>
      </c>
      <c r="F737" s="79" t="s">
        <v>456</v>
      </c>
    </row>
    <row r="738" spans="1:6" hidden="1">
      <c r="A738" s="78">
        <v>315840</v>
      </c>
      <c r="B738" s="78">
        <v>584</v>
      </c>
      <c r="C738" s="79" t="s">
        <v>492</v>
      </c>
      <c r="D738" s="78">
        <v>315840</v>
      </c>
      <c r="E738" s="78">
        <v>584</v>
      </c>
      <c r="F738" s="79" t="s">
        <v>492</v>
      </c>
    </row>
    <row r="739" spans="1:6" hidden="1">
      <c r="A739" s="78">
        <v>315850</v>
      </c>
      <c r="B739" s="78">
        <v>585</v>
      </c>
      <c r="C739" s="79" t="s">
        <v>493</v>
      </c>
      <c r="D739" s="78">
        <v>315850</v>
      </c>
      <c r="E739" s="78">
        <v>585</v>
      </c>
      <c r="F739" s="79" t="s">
        <v>493</v>
      </c>
    </row>
    <row r="740" spans="1:6" hidden="1">
      <c r="A740" s="78">
        <v>315860</v>
      </c>
      <c r="B740" s="78">
        <v>586</v>
      </c>
      <c r="C740" s="79" t="s">
        <v>516</v>
      </c>
      <c r="D740" s="78">
        <v>315860</v>
      </c>
      <c r="E740" s="78">
        <v>586</v>
      </c>
      <c r="F740" s="79" t="s">
        <v>516</v>
      </c>
    </row>
    <row r="741" spans="1:6" hidden="1">
      <c r="A741" s="78">
        <v>315870</v>
      </c>
      <c r="B741" s="78">
        <v>587</v>
      </c>
      <c r="C741" s="79" t="s">
        <v>796</v>
      </c>
      <c r="D741" s="78">
        <v>315870</v>
      </c>
      <c r="E741" s="78">
        <v>587</v>
      </c>
      <c r="F741" s="79" t="s">
        <v>796</v>
      </c>
    </row>
    <row r="742" spans="1:6" hidden="1">
      <c r="A742" s="78">
        <v>315880</v>
      </c>
      <c r="B742" s="78">
        <v>588</v>
      </c>
      <c r="C742" s="79" t="s">
        <v>797</v>
      </c>
      <c r="D742" s="78">
        <v>315880</v>
      </c>
      <c r="E742" s="78">
        <v>588</v>
      </c>
      <c r="F742" s="79" t="s">
        <v>797</v>
      </c>
    </row>
    <row r="743" spans="1:6" hidden="1">
      <c r="A743" s="78">
        <v>315890</v>
      </c>
      <c r="B743" s="78">
        <v>589</v>
      </c>
      <c r="C743" s="79" t="s">
        <v>798</v>
      </c>
      <c r="D743" s="78">
        <v>315890</v>
      </c>
      <c r="E743" s="78">
        <v>589</v>
      </c>
      <c r="F743" s="79" t="s">
        <v>798</v>
      </c>
    </row>
    <row r="744" spans="1:6" hidden="1">
      <c r="A744" s="78">
        <v>315895</v>
      </c>
      <c r="B744" s="78">
        <v>758</v>
      </c>
      <c r="C744" s="79" t="s">
        <v>799</v>
      </c>
      <c r="D744" s="78">
        <v>315895</v>
      </c>
      <c r="E744" s="78">
        <v>758</v>
      </c>
      <c r="F744" s="79" t="s">
        <v>799</v>
      </c>
    </row>
    <row r="745" spans="1:6" hidden="1">
      <c r="A745" s="78">
        <v>315900</v>
      </c>
      <c r="B745" s="78">
        <v>590</v>
      </c>
      <c r="C745" s="79" t="s">
        <v>517</v>
      </c>
      <c r="D745" s="78">
        <v>315900</v>
      </c>
      <c r="E745" s="78">
        <v>590</v>
      </c>
      <c r="F745" s="79" t="s">
        <v>517</v>
      </c>
    </row>
    <row r="746" spans="1:6" hidden="1">
      <c r="A746" s="78">
        <v>315910</v>
      </c>
      <c r="B746" s="78">
        <v>591</v>
      </c>
      <c r="C746" s="79" t="s">
        <v>527</v>
      </c>
      <c r="D746" s="78">
        <v>315910</v>
      </c>
      <c r="E746" s="78">
        <v>591</v>
      </c>
      <c r="F746" s="79" t="s">
        <v>527</v>
      </c>
    </row>
    <row r="747" spans="1:6" hidden="1">
      <c r="A747" s="78">
        <v>315920</v>
      </c>
      <c r="B747" s="78">
        <v>592</v>
      </c>
      <c r="C747" s="79" t="s">
        <v>552</v>
      </c>
      <c r="D747" s="78">
        <v>315920</v>
      </c>
      <c r="E747" s="78">
        <v>592</v>
      </c>
      <c r="F747" s="79" t="s">
        <v>552</v>
      </c>
    </row>
    <row r="748" spans="1:6" hidden="1">
      <c r="A748" s="78">
        <v>315930</v>
      </c>
      <c r="B748" s="78">
        <v>595</v>
      </c>
      <c r="C748" s="79" t="s">
        <v>800</v>
      </c>
      <c r="D748" s="78">
        <v>315930</v>
      </c>
      <c r="E748" s="78">
        <v>595</v>
      </c>
      <c r="F748" s="79" t="s">
        <v>800</v>
      </c>
    </row>
    <row r="749" spans="1:6" hidden="1">
      <c r="A749" s="78">
        <v>315935</v>
      </c>
      <c r="B749" s="78">
        <v>757</v>
      </c>
      <c r="C749" s="79" t="s">
        <v>553</v>
      </c>
      <c r="D749" s="78">
        <v>315935</v>
      </c>
      <c r="E749" s="78">
        <v>757</v>
      </c>
      <c r="F749" s="79" t="s">
        <v>553</v>
      </c>
    </row>
    <row r="750" spans="1:6" hidden="1">
      <c r="A750" s="78">
        <v>315940</v>
      </c>
      <c r="B750" s="78">
        <v>593</v>
      </c>
      <c r="C750" s="79" t="s">
        <v>554</v>
      </c>
      <c r="D750" s="78">
        <v>315940</v>
      </c>
      <c r="E750" s="78">
        <v>593</v>
      </c>
      <c r="F750" s="79" t="s">
        <v>554</v>
      </c>
    </row>
    <row r="751" spans="1:6" hidden="1">
      <c r="A751" s="78">
        <v>315950</v>
      </c>
      <c r="B751" s="78">
        <v>594</v>
      </c>
      <c r="C751" s="79" t="s">
        <v>555</v>
      </c>
      <c r="D751" s="78">
        <v>315950</v>
      </c>
      <c r="E751" s="78">
        <v>594</v>
      </c>
      <c r="F751" s="79" t="s">
        <v>555</v>
      </c>
    </row>
    <row r="752" spans="1:6" hidden="1">
      <c r="A752" s="78">
        <v>315960</v>
      </c>
      <c r="B752" s="78">
        <v>596</v>
      </c>
      <c r="C752" s="79" t="s">
        <v>801</v>
      </c>
      <c r="D752" s="78">
        <v>315960</v>
      </c>
      <c r="E752" s="78">
        <v>596</v>
      </c>
      <c r="F752" s="79" t="s">
        <v>801</v>
      </c>
    </row>
    <row r="753" spans="1:6" hidden="1">
      <c r="A753" s="78">
        <v>315970</v>
      </c>
      <c r="B753" s="78">
        <v>597</v>
      </c>
      <c r="C753" s="79" t="s">
        <v>556</v>
      </c>
      <c r="D753" s="78">
        <v>315970</v>
      </c>
      <c r="E753" s="78">
        <v>597</v>
      </c>
      <c r="F753" s="79" t="s">
        <v>556</v>
      </c>
    </row>
    <row r="754" spans="1:6" hidden="1">
      <c r="A754" s="78">
        <v>315980</v>
      </c>
      <c r="B754" s="78">
        <v>598</v>
      </c>
      <c r="C754" s="79" t="s">
        <v>802</v>
      </c>
      <c r="D754" s="78">
        <v>315980</v>
      </c>
      <c r="E754" s="78">
        <v>598</v>
      </c>
      <c r="F754" s="79" t="s">
        <v>802</v>
      </c>
    </row>
    <row r="755" spans="1:6" hidden="1">
      <c r="A755" s="78">
        <v>315990</v>
      </c>
      <c r="B755" s="78">
        <v>599</v>
      </c>
      <c r="C755" s="79" t="s">
        <v>803</v>
      </c>
      <c r="D755" s="78">
        <v>315990</v>
      </c>
      <c r="E755" s="78">
        <v>599</v>
      </c>
      <c r="F755" s="79" t="s">
        <v>803</v>
      </c>
    </row>
    <row r="756" spans="1:6" hidden="1">
      <c r="A756" s="78">
        <v>316000</v>
      </c>
      <c r="B756" s="78">
        <v>600</v>
      </c>
      <c r="C756" s="79" t="s">
        <v>804</v>
      </c>
      <c r="D756" s="78">
        <v>316000</v>
      </c>
      <c r="E756" s="78">
        <v>600</v>
      </c>
      <c r="F756" s="79" t="s">
        <v>804</v>
      </c>
    </row>
    <row r="757" spans="1:6" hidden="1">
      <c r="A757" s="78">
        <v>316010</v>
      </c>
      <c r="B757" s="78">
        <v>601</v>
      </c>
      <c r="C757" s="79" t="s">
        <v>805</v>
      </c>
      <c r="D757" s="78">
        <v>316010</v>
      </c>
      <c r="E757" s="78">
        <v>601</v>
      </c>
      <c r="F757" s="79" t="s">
        <v>805</v>
      </c>
    </row>
    <row r="758" spans="1:6" hidden="1">
      <c r="A758" s="78">
        <v>316020</v>
      </c>
      <c r="B758" s="78">
        <v>602</v>
      </c>
      <c r="C758" s="79" t="s">
        <v>806</v>
      </c>
      <c r="D758" s="78">
        <v>316020</v>
      </c>
      <c r="E758" s="78">
        <v>602</v>
      </c>
      <c r="F758" s="79" t="s">
        <v>806</v>
      </c>
    </row>
    <row r="759" spans="1:6" hidden="1">
      <c r="A759" s="78">
        <v>316030</v>
      </c>
      <c r="B759" s="78">
        <v>603</v>
      </c>
      <c r="C759" s="79" t="s">
        <v>807</v>
      </c>
      <c r="D759" s="78">
        <v>316030</v>
      </c>
      <c r="E759" s="78">
        <v>603</v>
      </c>
      <c r="F759" s="79" t="s">
        <v>807</v>
      </c>
    </row>
    <row r="760" spans="1:6" hidden="1">
      <c r="A760" s="78">
        <v>316040</v>
      </c>
      <c r="B760" s="78">
        <v>604</v>
      </c>
      <c r="C760" s="79" t="s">
        <v>808</v>
      </c>
      <c r="D760" s="78">
        <v>316040</v>
      </c>
      <c r="E760" s="78">
        <v>604</v>
      </c>
      <c r="F760" s="79" t="s">
        <v>808</v>
      </c>
    </row>
    <row r="761" spans="1:6" hidden="1">
      <c r="A761" s="78">
        <v>316045</v>
      </c>
      <c r="B761" s="78">
        <v>839</v>
      </c>
      <c r="C761" s="79" t="s">
        <v>809</v>
      </c>
      <c r="D761" s="78">
        <v>316045</v>
      </c>
      <c r="E761" s="78">
        <v>839</v>
      </c>
      <c r="F761" s="79" t="s">
        <v>809</v>
      </c>
    </row>
    <row r="762" spans="1:6" hidden="1">
      <c r="A762" s="78">
        <v>316050</v>
      </c>
      <c r="B762" s="78">
        <v>605</v>
      </c>
      <c r="C762" s="79" t="s">
        <v>810</v>
      </c>
      <c r="D762" s="78">
        <v>316050</v>
      </c>
      <c r="E762" s="78">
        <v>605</v>
      </c>
      <c r="F762" s="79" t="s">
        <v>810</v>
      </c>
    </row>
    <row r="763" spans="1:6" hidden="1">
      <c r="A763" s="78">
        <v>316060</v>
      </c>
      <c r="B763" s="78">
        <v>606</v>
      </c>
      <c r="C763" s="79" t="s">
        <v>811</v>
      </c>
      <c r="D763" s="78">
        <v>316060</v>
      </c>
      <c r="E763" s="78">
        <v>606</v>
      </c>
      <c r="F763" s="79" t="s">
        <v>811</v>
      </c>
    </row>
    <row r="764" spans="1:6" hidden="1">
      <c r="A764" s="78">
        <v>316070</v>
      </c>
      <c r="B764" s="78">
        <v>607</v>
      </c>
      <c r="C764" s="79" t="s">
        <v>410</v>
      </c>
      <c r="D764" s="78">
        <v>316070</v>
      </c>
      <c r="E764" s="78">
        <v>607</v>
      </c>
      <c r="F764" s="79" t="s">
        <v>410</v>
      </c>
    </row>
    <row r="765" spans="1:6" hidden="1">
      <c r="A765" s="78">
        <v>316080</v>
      </c>
      <c r="B765" s="78">
        <v>608</v>
      </c>
      <c r="C765" s="79" t="s">
        <v>528</v>
      </c>
      <c r="D765" s="78">
        <v>316080</v>
      </c>
      <c r="E765" s="78">
        <v>608</v>
      </c>
      <c r="F765" s="79" t="s">
        <v>528</v>
      </c>
    </row>
    <row r="766" spans="1:6" hidden="1">
      <c r="A766" s="78">
        <v>316090</v>
      </c>
      <c r="B766" s="78">
        <v>609</v>
      </c>
      <c r="C766" s="79" t="s">
        <v>812</v>
      </c>
      <c r="D766" s="78">
        <v>316090</v>
      </c>
      <c r="E766" s="78">
        <v>609</v>
      </c>
      <c r="F766" s="79" t="s">
        <v>812</v>
      </c>
    </row>
    <row r="767" spans="1:6" hidden="1">
      <c r="A767" s="78">
        <v>316095</v>
      </c>
      <c r="B767" s="78">
        <v>840</v>
      </c>
      <c r="C767" s="79" t="s">
        <v>529</v>
      </c>
      <c r="D767" s="78">
        <v>316095</v>
      </c>
      <c r="E767" s="78">
        <v>840</v>
      </c>
      <c r="F767" s="79" t="s">
        <v>529</v>
      </c>
    </row>
    <row r="768" spans="1:6" hidden="1">
      <c r="A768" s="78">
        <v>316100</v>
      </c>
      <c r="B768" s="78">
        <v>610</v>
      </c>
      <c r="C768" s="79" t="s">
        <v>530</v>
      </c>
      <c r="D768" s="78">
        <v>316100</v>
      </c>
      <c r="E768" s="78">
        <v>610</v>
      </c>
      <c r="F768" s="79" t="s">
        <v>530</v>
      </c>
    </row>
    <row r="769" spans="1:6" hidden="1">
      <c r="A769" s="78">
        <v>316105</v>
      </c>
      <c r="B769" s="78">
        <v>841</v>
      </c>
      <c r="C769" s="79" t="s">
        <v>813</v>
      </c>
      <c r="D769" s="78">
        <v>316105</v>
      </c>
      <c r="E769" s="78">
        <v>841</v>
      </c>
      <c r="F769" s="79" t="s">
        <v>813</v>
      </c>
    </row>
    <row r="770" spans="1:6" hidden="1">
      <c r="A770" s="78">
        <v>316110</v>
      </c>
      <c r="B770" s="78">
        <v>611</v>
      </c>
      <c r="C770" s="79" t="s">
        <v>531</v>
      </c>
      <c r="D770" s="78">
        <v>316110</v>
      </c>
      <c r="E770" s="78">
        <v>611</v>
      </c>
      <c r="F770" s="79" t="s">
        <v>531</v>
      </c>
    </row>
    <row r="771" spans="1:6" hidden="1">
      <c r="A771" s="78">
        <v>316120</v>
      </c>
      <c r="B771" s="78">
        <v>612</v>
      </c>
      <c r="C771" s="79" t="s">
        <v>532</v>
      </c>
      <c r="D771" s="78">
        <v>316120</v>
      </c>
      <c r="E771" s="78">
        <v>612</v>
      </c>
      <c r="F771" s="79" t="s">
        <v>532</v>
      </c>
    </row>
    <row r="772" spans="1:6" hidden="1">
      <c r="A772" s="78">
        <v>316130</v>
      </c>
      <c r="B772" s="78">
        <v>613</v>
      </c>
      <c r="C772" s="79" t="s">
        <v>533</v>
      </c>
      <c r="D772" s="78">
        <v>316130</v>
      </c>
      <c r="E772" s="78">
        <v>613</v>
      </c>
      <c r="F772" s="79" t="s">
        <v>533</v>
      </c>
    </row>
    <row r="773" spans="1:6" hidden="1">
      <c r="A773" s="78">
        <v>316140</v>
      </c>
      <c r="B773" s="78">
        <v>614</v>
      </c>
      <c r="C773" s="79" t="s">
        <v>814</v>
      </c>
      <c r="D773" s="78">
        <v>316140</v>
      </c>
      <c r="E773" s="78">
        <v>614</v>
      </c>
      <c r="F773" s="79" t="s">
        <v>814</v>
      </c>
    </row>
    <row r="774" spans="1:6" hidden="1">
      <c r="A774" s="78">
        <v>316150</v>
      </c>
      <c r="B774" s="78">
        <v>615</v>
      </c>
      <c r="C774" s="79" t="s">
        <v>534</v>
      </c>
      <c r="D774" s="78">
        <v>316150</v>
      </c>
      <c r="E774" s="78">
        <v>615</v>
      </c>
      <c r="F774" s="79" t="s">
        <v>534</v>
      </c>
    </row>
    <row r="775" spans="1:6" hidden="1">
      <c r="A775" s="78">
        <v>316160</v>
      </c>
      <c r="B775" s="78">
        <v>616</v>
      </c>
      <c r="C775" s="79" t="s">
        <v>535</v>
      </c>
      <c r="D775" s="78">
        <v>316160</v>
      </c>
      <c r="E775" s="78">
        <v>616</v>
      </c>
      <c r="F775" s="79" t="s">
        <v>535</v>
      </c>
    </row>
    <row r="776" spans="1:6" hidden="1">
      <c r="A776" s="78">
        <v>316165</v>
      </c>
      <c r="B776" s="78">
        <v>842</v>
      </c>
      <c r="C776" s="79" t="s">
        <v>536</v>
      </c>
      <c r="D776" s="78">
        <v>316165</v>
      </c>
      <c r="E776" s="78">
        <v>842</v>
      </c>
      <c r="F776" s="79" t="s">
        <v>536</v>
      </c>
    </row>
    <row r="777" spans="1:6" hidden="1">
      <c r="A777" s="78">
        <v>316170</v>
      </c>
      <c r="B777" s="78">
        <v>617</v>
      </c>
      <c r="C777" s="79" t="s">
        <v>815</v>
      </c>
      <c r="D777" s="78">
        <v>316170</v>
      </c>
      <c r="E777" s="78">
        <v>617</v>
      </c>
      <c r="F777" s="79" t="s">
        <v>815</v>
      </c>
    </row>
    <row r="778" spans="1:6" hidden="1">
      <c r="A778" s="78">
        <v>316180</v>
      </c>
      <c r="B778" s="78">
        <v>618</v>
      </c>
      <c r="C778" s="79" t="s">
        <v>816</v>
      </c>
      <c r="D778" s="78">
        <v>316180</v>
      </c>
      <c r="E778" s="78">
        <v>618</v>
      </c>
      <c r="F778" s="79" t="s">
        <v>816</v>
      </c>
    </row>
    <row r="779" spans="1:6" hidden="1">
      <c r="A779" s="78">
        <v>316190</v>
      </c>
      <c r="B779" s="78">
        <v>619</v>
      </c>
      <c r="C779" s="79" t="s">
        <v>817</v>
      </c>
      <c r="D779" s="78">
        <v>316190</v>
      </c>
      <c r="E779" s="78">
        <v>619</v>
      </c>
      <c r="F779" s="79" t="s">
        <v>817</v>
      </c>
    </row>
    <row r="780" spans="1:6" hidden="1">
      <c r="A780" s="78">
        <v>316200</v>
      </c>
      <c r="B780" s="78">
        <v>620</v>
      </c>
      <c r="C780" s="79" t="s">
        <v>818</v>
      </c>
      <c r="D780" s="78">
        <v>316200</v>
      </c>
      <c r="E780" s="78">
        <v>620</v>
      </c>
      <c r="F780" s="79" t="s">
        <v>818</v>
      </c>
    </row>
    <row r="781" spans="1:6" hidden="1">
      <c r="A781" s="78">
        <v>316210</v>
      </c>
      <c r="B781" s="78">
        <v>621</v>
      </c>
      <c r="C781" s="79" t="s">
        <v>537</v>
      </c>
      <c r="D781" s="78">
        <v>316210</v>
      </c>
      <c r="E781" s="78">
        <v>621</v>
      </c>
      <c r="F781" s="79" t="s">
        <v>537</v>
      </c>
    </row>
    <row r="782" spans="1:6" hidden="1">
      <c r="A782" s="78">
        <v>316220</v>
      </c>
      <c r="B782" s="78">
        <v>622</v>
      </c>
      <c r="C782" s="79" t="s">
        <v>819</v>
      </c>
      <c r="D782" s="78">
        <v>316220</v>
      </c>
      <c r="E782" s="78">
        <v>622</v>
      </c>
      <c r="F782" s="79" t="s">
        <v>819</v>
      </c>
    </row>
    <row r="783" spans="1:6" hidden="1">
      <c r="A783" s="78">
        <v>316225</v>
      </c>
      <c r="B783" s="78">
        <v>843</v>
      </c>
      <c r="C783" s="79" t="s">
        <v>820</v>
      </c>
      <c r="D783" s="78">
        <v>316225</v>
      </c>
      <c r="E783" s="78">
        <v>843</v>
      </c>
      <c r="F783" s="79" t="s">
        <v>820</v>
      </c>
    </row>
    <row r="784" spans="1:6" hidden="1">
      <c r="A784" s="78">
        <v>316230</v>
      </c>
      <c r="B784" s="78">
        <v>623</v>
      </c>
      <c r="C784" s="79" t="s">
        <v>821</v>
      </c>
      <c r="D784" s="78">
        <v>316230</v>
      </c>
      <c r="E784" s="78">
        <v>623</v>
      </c>
      <c r="F784" s="79" t="s">
        <v>821</v>
      </c>
    </row>
    <row r="785" spans="1:6" hidden="1">
      <c r="A785" s="78">
        <v>316240</v>
      </c>
      <c r="B785" s="78">
        <v>624</v>
      </c>
      <c r="C785" s="79" t="s">
        <v>822</v>
      </c>
      <c r="D785" s="78">
        <v>316240</v>
      </c>
      <c r="E785" s="78">
        <v>624</v>
      </c>
      <c r="F785" s="79" t="s">
        <v>822</v>
      </c>
    </row>
    <row r="786" spans="1:6" hidden="1">
      <c r="A786" s="78">
        <v>316245</v>
      </c>
      <c r="B786" s="78">
        <v>844</v>
      </c>
      <c r="C786" s="79" t="s">
        <v>823</v>
      </c>
      <c r="D786" s="78">
        <v>316245</v>
      </c>
      <c r="E786" s="78">
        <v>844</v>
      </c>
      <c r="F786" s="79" t="s">
        <v>823</v>
      </c>
    </row>
    <row r="787" spans="1:6" hidden="1">
      <c r="A787" s="78">
        <v>316250</v>
      </c>
      <c r="B787" s="78">
        <v>625</v>
      </c>
      <c r="C787" s="79" t="s">
        <v>824</v>
      </c>
      <c r="D787" s="78">
        <v>316250</v>
      </c>
      <c r="E787" s="78">
        <v>625</v>
      </c>
      <c r="F787" s="79" t="s">
        <v>824</v>
      </c>
    </row>
    <row r="788" spans="1:6" hidden="1">
      <c r="A788" s="78">
        <v>316255</v>
      </c>
      <c r="B788" s="78">
        <v>760</v>
      </c>
      <c r="C788" s="79" t="s">
        <v>825</v>
      </c>
      <c r="D788" s="78">
        <v>316255</v>
      </c>
      <c r="E788" s="78">
        <v>760</v>
      </c>
      <c r="F788" s="79" t="s">
        <v>825</v>
      </c>
    </row>
    <row r="789" spans="1:6" hidden="1">
      <c r="A789" s="78">
        <v>316257</v>
      </c>
      <c r="B789" s="78">
        <v>761</v>
      </c>
      <c r="C789" s="79" t="s">
        <v>826</v>
      </c>
      <c r="D789" s="78">
        <v>316257</v>
      </c>
      <c r="E789" s="78">
        <v>761</v>
      </c>
      <c r="F789" s="79" t="s">
        <v>826</v>
      </c>
    </row>
    <row r="790" spans="1:6" hidden="1">
      <c r="A790" s="78">
        <v>316260</v>
      </c>
      <c r="B790" s="78">
        <v>626</v>
      </c>
      <c r="C790" s="79" t="s">
        <v>827</v>
      </c>
      <c r="D790" s="78">
        <v>316260</v>
      </c>
      <c r="E790" s="78">
        <v>626</v>
      </c>
      <c r="F790" s="79" t="s">
        <v>827</v>
      </c>
    </row>
    <row r="791" spans="1:6" hidden="1">
      <c r="A791" s="78">
        <v>316265</v>
      </c>
      <c r="B791" s="78">
        <v>845</v>
      </c>
      <c r="C791" s="79" t="s">
        <v>828</v>
      </c>
      <c r="D791" s="78">
        <v>316265</v>
      </c>
      <c r="E791" s="78">
        <v>845</v>
      </c>
      <c r="F791" s="79" t="s">
        <v>828</v>
      </c>
    </row>
    <row r="792" spans="1:6" hidden="1">
      <c r="A792" s="78">
        <v>316270</v>
      </c>
      <c r="B792" s="78">
        <v>627</v>
      </c>
      <c r="C792" s="79" t="s">
        <v>829</v>
      </c>
      <c r="D792" s="78">
        <v>316270</v>
      </c>
      <c r="E792" s="78">
        <v>627</v>
      </c>
      <c r="F792" s="79" t="s">
        <v>829</v>
      </c>
    </row>
    <row r="793" spans="1:6" hidden="1">
      <c r="A793" s="78">
        <v>316280</v>
      </c>
      <c r="B793" s="78">
        <v>628</v>
      </c>
      <c r="C793" s="79" t="s">
        <v>830</v>
      </c>
      <c r="D793" s="78">
        <v>316280</v>
      </c>
      <c r="E793" s="78">
        <v>628</v>
      </c>
      <c r="F793" s="79" t="s">
        <v>830</v>
      </c>
    </row>
    <row r="794" spans="1:6" hidden="1">
      <c r="A794" s="78">
        <v>316290</v>
      </c>
      <c r="B794" s="78">
        <v>629</v>
      </c>
      <c r="C794" s="79" t="s">
        <v>831</v>
      </c>
      <c r="D794" s="78">
        <v>316290</v>
      </c>
      <c r="E794" s="78">
        <v>629</v>
      </c>
      <c r="F794" s="79" t="s">
        <v>831</v>
      </c>
    </row>
    <row r="795" spans="1:6" hidden="1">
      <c r="A795" s="78">
        <v>316292</v>
      </c>
      <c r="B795" s="78">
        <v>846</v>
      </c>
      <c r="C795" s="79" t="s">
        <v>538</v>
      </c>
      <c r="D795" s="78">
        <v>316292</v>
      </c>
      <c r="E795" s="78">
        <v>846</v>
      </c>
      <c r="F795" s="79" t="s">
        <v>538</v>
      </c>
    </row>
    <row r="796" spans="1:6" hidden="1">
      <c r="A796" s="78">
        <v>316294</v>
      </c>
      <c r="B796" s="78">
        <v>847</v>
      </c>
      <c r="C796" s="79" t="s">
        <v>832</v>
      </c>
      <c r="D796" s="78">
        <v>316294</v>
      </c>
      <c r="E796" s="78">
        <v>847</v>
      </c>
      <c r="F796" s="79" t="s">
        <v>832</v>
      </c>
    </row>
    <row r="797" spans="1:6" hidden="1">
      <c r="A797" s="78">
        <v>316295</v>
      </c>
      <c r="B797" s="78">
        <v>763</v>
      </c>
      <c r="C797" s="79" t="s">
        <v>833</v>
      </c>
      <c r="D797" s="78">
        <v>316295</v>
      </c>
      <c r="E797" s="78">
        <v>763</v>
      </c>
      <c r="F797" s="79" t="s">
        <v>833</v>
      </c>
    </row>
    <row r="798" spans="1:6" hidden="1">
      <c r="A798" s="78">
        <v>316300</v>
      </c>
      <c r="B798" s="78">
        <v>630</v>
      </c>
      <c r="C798" s="79" t="s">
        <v>834</v>
      </c>
      <c r="D798" s="78">
        <v>316300</v>
      </c>
      <c r="E798" s="78">
        <v>630</v>
      </c>
      <c r="F798" s="79" t="s">
        <v>834</v>
      </c>
    </row>
    <row r="799" spans="1:6" hidden="1">
      <c r="A799" s="78">
        <v>316310</v>
      </c>
      <c r="B799" s="78">
        <v>631</v>
      </c>
      <c r="C799" s="79" t="s">
        <v>835</v>
      </c>
      <c r="D799" s="78">
        <v>316310</v>
      </c>
      <c r="E799" s="78">
        <v>631</v>
      </c>
      <c r="F799" s="79" t="s">
        <v>835</v>
      </c>
    </row>
    <row r="800" spans="1:6" hidden="1">
      <c r="A800" s="78">
        <v>316320</v>
      </c>
      <c r="B800" s="78">
        <v>632</v>
      </c>
      <c r="C800" s="79" t="s">
        <v>836</v>
      </c>
      <c r="D800" s="78">
        <v>316320</v>
      </c>
      <c r="E800" s="78">
        <v>632</v>
      </c>
      <c r="F800" s="79" t="s">
        <v>836</v>
      </c>
    </row>
    <row r="801" spans="1:6" hidden="1">
      <c r="A801" s="78">
        <v>316330</v>
      </c>
      <c r="B801" s="78">
        <v>633</v>
      </c>
      <c r="C801" s="79" t="s">
        <v>837</v>
      </c>
      <c r="D801" s="78">
        <v>316330</v>
      </c>
      <c r="E801" s="78">
        <v>633</v>
      </c>
      <c r="F801" s="79" t="s">
        <v>837</v>
      </c>
    </row>
    <row r="802" spans="1:6" hidden="1">
      <c r="A802" s="78">
        <v>316340</v>
      </c>
      <c r="B802" s="78">
        <v>634</v>
      </c>
      <c r="C802" s="79" t="s">
        <v>838</v>
      </c>
      <c r="D802" s="78">
        <v>316340</v>
      </c>
      <c r="E802" s="78">
        <v>634</v>
      </c>
      <c r="F802" s="79" t="s">
        <v>838</v>
      </c>
    </row>
    <row r="803" spans="1:6" hidden="1">
      <c r="A803" s="78">
        <v>316350</v>
      </c>
      <c r="B803" s="78">
        <v>635</v>
      </c>
      <c r="C803" s="79" t="s">
        <v>839</v>
      </c>
      <c r="D803" s="78">
        <v>316350</v>
      </c>
      <c r="E803" s="78">
        <v>635</v>
      </c>
      <c r="F803" s="79" t="s">
        <v>839</v>
      </c>
    </row>
    <row r="804" spans="1:6" hidden="1">
      <c r="A804" s="78">
        <v>316360</v>
      </c>
      <c r="B804" s="78">
        <v>636</v>
      </c>
      <c r="C804" s="79" t="s">
        <v>840</v>
      </c>
      <c r="D804" s="78">
        <v>316360</v>
      </c>
      <c r="E804" s="78">
        <v>636</v>
      </c>
      <c r="F804" s="79" t="s">
        <v>840</v>
      </c>
    </row>
    <row r="805" spans="1:6" hidden="1">
      <c r="A805" s="78">
        <v>316370</v>
      </c>
      <c r="B805" s="78">
        <v>637</v>
      </c>
      <c r="C805" s="79" t="s">
        <v>841</v>
      </c>
      <c r="D805" s="78">
        <v>316370</v>
      </c>
      <c r="E805" s="78">
        <v>637</v>
      </c>
      <c r="F805" s="79" t="s">
        <v>841</v>
      </c>
    </row>
    <row r="806" spans="1:6" hidden="1">
      <c r="A806" s="78">
        <v>316380</v>
      </c>
      <c r="B806" s="78">
        <v>638</v>
      </c>
      <c r="C806" s="79" t="s">
        <v>539</v>
      </c>
      <c r="D806" s="78">
        <v>316380</v>
      </c>
      <c r="E806" s="78">
        <v>638</v>
      </c>
      <c r="F806" s="79" t="s">
        <v>539</v>
      </c>
    </row>
    <row r="807" spans="1:6" hidden="1">
      <c r="A807" s="78">
        <v>316390</v>
      </c>
      <c r="B807" s="78">
        <v>639</v>
      </c>
      <c r="C807" s="79" t="s">
        <v>842</v>
      </c>
      <c r="D807" s="78">
        <v>316390</v>
      </c>
      <c r="E807" s="78">
        <v>639</v>
      </c>
      <c r="F807" s="79" t="s">
        <v>842</v>
      </c>
    </row>
    <row r="808" spans="1:6" hidden="1">
      <c r="A808" s="78">
        <v>316400</v>
      </c>
      <c r="B808" s="78">
        <v>641</v>
      </c>
      <c r="C808" s="79" t="s">
        <v>540</v>
      </c>
      <c r="D808" s="78">
        <v>316400</v>
      </c>
      <c r="E808" s="78">
        <v>641</v>
      </c>
      <c r="F808" s="79" t="s">
        <v>540</v>
      </c>
    </row>
    <row r="809" spans="1:6" hidden="1">
      <c r="A809" s="78">
        <v>316410</v>
      </c>
      <c r="B809" s="78">
        <v>640</v>
      </c>
      <c r="C809" s="79" t="s">
        <v>843</v>
      </c>
      <c r="D809" s="78">
        <v>316410</v>
      </c>
      <c r="E809" s="78">
        <v>640</v>
      </c>
      <c r="F809" s="79" t="s">
        <v>843</v>
      </c>
    </row>
    <row r="810" spans="1:6" hidden="1">
      <c r="A810" s="78">
        <v>316420</v>
      </c>
      <c r="B810" s="78">
        <v>642</v>
      </c>
      <c r="C810" s="79" t="s">
        <v>844</v>
      </c>
      <c r="D810" s="78">
        <v>316420</v>
      </c>
      <c r="E810" s="78">
        <v>642</v>
      </c>
      <c r="F810" s="79" t="s">
        <v>844</v>
      </c>
    </row>
    <row r="811" spans="1:6" hidden="1">
      <c r="A811" s="78">
        <v>316430</v>
      </c>
      <c r="B811" s="78">
        <v>643</v>
      </c>
      <c r="C811" s="79" t="s">
        <v>541</v>
      </c>
      <c r="D811" s="78">
        <v>316430</v>
      </c>
      <c r="E811" s="78">
        <v>643</v>
      </c>
      <c r="F811" s="79" t="s">
        <v>541</v>
      </c>
    </row>
    <row r="812" spans="1:6" hidden="1">
      <c r="A812" s="78">
        <v>316440</v>
      </c>
      <c r="B812" s="78">
        <v>644</v>
      </c>
      <c r="C812" s="79" t="s">
        <v>845</v>
      </c>
      <c r="D812" s="78">
        <v>316440</v>
      </c>
      <c r="E812" s="78">
        <v>644</v>
      </c>
      <c r="F812" s="79" t="s">
        <v>845</v>
      </c>
    </row>
    <row r="813" spans="1:6" hidden="1">
      <c r="A813" s="78">
        <v>316443</v>
      </c>
      <c r="B813" s="78">
        <v>848</v>
      </c>
      <c r="C813" s="79" t="s">
        <v>846</v>
      </c>
      <c r="D813" s="78">
        <v>316443</v>
      </c>
      <c r="E813" s="78">
        <v>848</v>
      </c>
      <c r="F813" s="79" t="s">
        <v>846</v>
      </c>
    </row>
    <row r="814" spans="1:6" hidden="1">
      <c r="A814" s="78">
        <v>316447</v>
      </c>
      <c r="B814" s="78">
        <v>849</v>
      </c>
      <c r="C814" s="79" t="s">
        <v>847</v>
      </c>
      <c r="D814" s="78">
        <v>316447</v>
      </c>
      <c r="E814" s="78">
        <v>849</v>
      </c>
      <c r="F814" s="79" t="s">
        <v>847</v>
      </c>
    </row>
    <row r="815" spans="1:6" hidden="1">
      <c r="A815" s="78">
        <v>316450</v>
      </c>
      <c r="B815" s="78">
        <v>645</v>
      </c>
      <c r="C815" s="79" t="s">
        <v>848</v>
      </c>
      <c r="D815" s="78">
        <v>316450</v>
      </c>
      <c r="E815" s="78">
        <v>645</v>
      </c>
      <c r="F815" s="79" t="s">
        <v>848</v>
      </c>
    </row>
    <row r="816" spans="1:6" hidden="1">
      <c r="A816" s="78">
        <v>316460</v>
      </c>
      <c r="B816" s="78">
        <v>646</v>
      </c>
      <c r="C816" s="79" t="s">
        <v>849</v>
      </c>
      <c r="D816" s="78">
        <v>316460</v>
      </c>
      <c r="E816" s="78">
        <v>646</v>
      </c>
      <c r="F816" s="79" t="s">
        <v>849</v>
      </c>
    </row>
    <row r="817" spans="1:6" hidden="1">
      <c r="A817" s="78">
        <v>316470</v>
      </c>
      <c r="B817" s="78">
        <v>647</v>
      </c>
      <c r="C817" s="79" t="s">
        <v>850</v>
      </c>
      <c r="D817" s="78">
        <v>316470</v>
      </c>
      <c r="E817" s="78">
        <v>647</v>
      </c>
      <c r="F817" s="79" t="s">
        <v>850</v>
      </c>
    </row>
    <row r="818" spans="1:6" hidden="1">
      <c r="A818" s="78">
        <v>316480</v>
      </c>
      <c r="B818" s="78">
        <v>648</v>
      </c>
      <c r="C818" s="79" t="s">
        <v>851</v>
      </c>
      <c r="D818" s="78">
        <v>316480</v>
      </c>
      <c r="E818" s="78">
        <v>648</v>
      </c>
      <c r="F818" s="79" t="s">
        <v>851</v>
      </c>
    </row>
    <row r="819" spans="1:6" hidden="1">
      <c r="A819" s="78">
        <v>316490</v>
      </c>
      <c r="B819" s="78">
        <v>649</v>
      </c>
      <c r="C819" s="79" t="s">
        <v>852</v>
      </c>
      <c r="D819" s="78">
        <v>316490</v>
      </c>
      <c r="E819" s="78">
        <v>649</v>
      </c>
      <c r="F819" s="79" t="s">
        <v>852</v>
      </c>
    </row>
    <row r="820" spans="1:6" hidden="1">
      <c r="A820" s="78">
        <v>316500</v>
      </c>
      <c r="B820" s="78">
        <v>650</v>
      </c>
      <c r="C820" s="79" t="s">
        <v>542</v>
      </c>
      <c r="D820" s="78">
        <v>316500</v>
      </c>
      <c r="E820" s="78">
        <v>650</v>
      </c>
      <c r="F820" s="79" t="s">
        <v>542</v>
      </c>
    </row>
    <row r="821" spans="1:6" hidden="1">
      <c r="A821" s="78">
        <v>316510</v>
      </c>
      <c r="B821" s="78">
        <v>651</v>
      </c>
      <c r="C821" s="79" t="s">
        <v>853</v>
      </c>
      <c r="D821" s="78">
        <v>316510</v>
      </c>
      <c r="E821" s="78">
        <v>651</v>
      </c>
      <c r="F821" s="79" t="s">
        <v>853</v>
      </c>
    </row>
    <row r="822" spans="1:6" hidden="1">
      <c r="A822" s="78">
        <v>316520</v>
      </c>
      <c r="B822" s="78">
        <v>652</v>
      </c>
      <c r="C822" s="79" t="s">
        <v>854</v>
      </c>
      <c r="D822" s="78">
        <v>316520</v>
      </c>
      <c r="E822" s="78">
        <v>652</v>
      </c>
      <c r="F822" s="79" t="s">
        <v>854</v>
      </c>
    </row>
    <row r="823" spans="1:6" hidden="1">
      <c r="A823" s="78">
        <v>316530</v>
      </c>
      <c r="B823" s="78">
        <v>653</v>
      </c>
      <c r="C823" s="79" t="s">
        <v>543</v>
      </c>
      <c r="D823" s="78">
        <v>316530</v>
      </c>
      <c r="E823" s="78">
        <v>653</v>
      </c>
      <c r="F823" s="79" t="s">
        <v>543</v>
      </c>
    </row>
    <row r="824" spans="1:6" hidden="1">
      <c r="A824" s="78">
        <v>316540</v>
      </c>
      <c r="B824" s="78">
        <v>654</v>
      </c>
      <c r="C824" s="79" t="s">
        <v>855</v>
      </c>
      <c r="D824" s="78">
        <v>316540</v>
      </c>
      <c r="E824" s="78">
        <v>654</v>
      </c>
      <c r="F824" s="79" t="s">
        <v>855</v>
      </c>
    </row>
    <row r="825" spans="1:6" hidden="1">
      <c r="A825" s="78">
        <v>316550</v>
      </c>
      <c r="B825" s="78">
        <v>655</v>
      </c>
      <c r="C825" s="79" t="s">
        <v>856</v>
      </c>
      <c r="D825" s="78">
        <v>316550</v>
      </c>
      <c r="E825" s="78">
        <v>655</v>
      </c>
      <c r="F825" s="79" t="s">
        <v>856</v>
      </c>
    </row>
    <row r="826" spans="1:6" hidden="1">
      <c r="A826" s="78">
        <v>316553</v>
      </c>
      <c r="B826" s="78">
        <v>850</v>
      </c>
      <c r="C826" s="79" t="s">
        <v>411</v>
      </c>
      <c r="D826" s="78">
        <v>316553</v>
      </c>
      <c r="E826" s="78">
        <v>850</v>
      </c>
      <c r="F826" s="79" t="s">
        <v>411</v>
      </c>
    </row>
    <row r="827" spans="1:6" hidden="1">
      <c r="A827" s="78">
        <v>316555</v>
      </c>
      <c r="B827" s="78">
        <v>853</v>
      </c>
      <c r="C827" s="79" t="s">
        <v>412</v>
      </c>
      <c r="D827" s="78">
        <v>316555</v>
      </c>
      <c r="E827" s="78">
        <v>853</v>
      </c>
      <c r="F827" s="79" t="s">
        <v>412</v>
      </c>
    </row>
    <row r="828" spans="1:6" hidden="1">
      <c r="A828" s="78">
        <v>316556</v>
      </c>
      <c r="B828" s="78">
        <v>851</v>
      </c>
      <c r="C828" s="79" t="s">
        <v>857</v>
      </c>
      <c r="D828" s="78">
        <v>316556</v>
      </c>
      <c r="E828" s="78">
        <v>851</v>
      </c>
      <c r="F828" s="79" t="s">
        <v>857</v>
      </c>
    </row>
    <row r="829" spans="1:6" hidden="1">
      <c r="A829" s="78">
        <v>316557</v>
      </c>
      <c r="B829" s="78">
        <v>766</v>
      </c>
      <c r="C829" s="79" t="s">
        <v>858</v>
      </c>
      <c r="D829" s="78">
        <v>316557</v>
      </c>
      <c r="E829" s="78">
        <v>766</v>
      </c>
      <c r="F829" s="79" t="s">
        <v>858</v>
      </c>
    </row>
    <row r="830" spans="1:6" hidden="1">
      <c r="A830" s="78">
        <v>316560</v>
      </c>
      <c r="B830" s="78">
        <v>656</v>
      </c>
      <c r="C830" s="79" t="s">
        <v>859</v>
      </c>
      <c r="D830" s="78">
        <v>316560</v>
      </c>
      <c r="E830" s="78">
        <v>656</v>
      </c>
      <c r="F830" s="79" t="s">
        <v>859</v>
      </c>
    </row>
    <row r="831" spans="1:6" hidden="1">
      <c r="A831" s="78">
        <v>316570</v>
      </c>
      <c r="B831" s="78">
        <v>657</v>
      </c>
      <c r="C831" s="79" t="s">
        <v>860</v>
      </c>
      <c r="D831" s="78">
        <v>316570</v>
      </c>
      <c r="E831" s="78">
        <v>657</v>
      </c>
      <c r="F831" s="79" t="s">
        <v>860</v>
      </c>
    </row>
    <row r="832" spans="1:6" hidden="1">
      <c r="A832" s="78">
        <v>316580</v>
      </c>
      <c r="B832" s="78">
        <v>658</v>
      </c>
      <c r="C832" s="79" t="s">
        <v>861</v>
      </c>
      <c r="D832" s="78">
        <v>316580</v>
      </c>
      <c r="E832" s="78">
        <v>658</v>
      </c>
      <c r="F832" s="79" t="s">
        <v>861</v>
      </c>
    </row>
    <row r="833" spans="1:6" hidden="1">
      <c r="A833" s="78">
        <v>316590</v>
      </c>
      <c r="B833" s="78">
        <v>659</v>
      </c>
      <c r="C833" s="79" t="s">
        <v>862</v>
      </c>
      <c r="D833" s="78">
        <v>316590</v>
      </c>
      <c r="E833" s="78">
        <v>659</v>
      </c>
      <c r="F833" s="79" t="s">
        <v>862</v>
      </c>
    </row>
    <row r="834" spans="1:6" hidden="1">
      <c r="A834" s="78">
        <v>316600</v>
      </c>
      <c r="B834" s="78">
        <v>660</v>
      </c>
      <c r="C834" s="79" t="s">
        <v>494</v>
      </c>
      <c r="D834" s="78">
        <v>316600</v>
      </c>
      <c r="E834" s="78">
        <v>660</v>
      </c>
      <c r="F834" s="79" t="s">
        <v>494</v>
      </c>
    </row>
    <row r="835" spans="1:6" hidden="1">
      <c r="A835" s="78">
        <v>316610</v>
      </c>
      <c r="B835" s="78">
        <v>661</v>
      </c>
      <c r="C835" s="79" t="s">
        <v>518</v>
      </c>
      <c r="D835" s="78">
        <v>316610</v>
      </c>
      <c r="E835" s="78">
        <v>661</v>
      </c>
      <c r="F835" s="79" t="s">
        <v>518</v>
      </c>
    </row>
    <row r="836" spans="1:6" hidden="1">
      <c r="A836" s="78">
        <v>316620</v>
      </c>
      <c r="B836" s="78">
        <v>662</v>
      </c>
      <c r="C836" s="79" t="s">
        <v>863</v>
      </c>
      <c r="D836" s="78">
        <v>316620</v>
      </c>
      <c r="E836" s="78">
        <v>662</v>
      </c>
      <c r="F836" s="79" t="s">
        <v>863</v>
      </c>
    </row>
    <row r="837" spans="1:6" hidden="1">
      <c r="A837" s="78">
        <v>316630</v>
      </c>
      <c r="B837" s="78">
        <v>663</v>
      </c>
      <c r="C837" s="79" t="s">
        <v>413</v>
      </c>
      <c r="D837" s="78">
        <v>316630</v>
      </c>
      <c r="E837" s="78">
        <v>663</v>
      </c>
      <c r="F837" s="79" t="s">
        <v>413</v>
      </c>
    </row>
    <row r="838" spans="1:6" hidden="1">
      <c r="A838" s="78">
        <v>316640</v>
      </c>
      <c r="B838" s="78">
        <v>664</v>
      </c>
      <c r="C838" s="79" t="s">
        <v>414</v>
      </c>
      <c r="D838" s="78">
        <v>316640</v>
      </c>
      <c r="E838" s="78">
        <v>664</v>
      </c>
      <c r="F838" s="79" t="s">
        <v>414</v>
      </c>
    </row>
    <row r="839" spans="1:6" hidden="1">
      <c r="A839" s="78">
        <v>316650</v>
      </c>
      <c r="B839" s="78">
        <v>665</v>
      </c>
      <c r="C839" s="79" t="s">
        <v>495</v>
      </c>
      <c r="D839" s="78">
        <v>316650</v>
      </c>
      <c r="E839" s="78">
        <v>665</v>
      </c>
      <c r="F839" s="79" t="s">
        <v>495</v>
      </c>
    </row>
    <row r="840" spans="1:6" hidden="1">
      <c r="A840" s="78">
        <v>316660</v>
      </c>
      <c r="B840" s="78">
        <v>666</v>
      </c>
      <c r="C840" s="79" t="s">
        <v>457</v>
      </c>
      <c r="D840" s="78">
        <v>316660</v>
      </c>
      <c r="E840" s="78">
        <v>666</v>
      </c>
      <c r="F840" s="79" t="s">
        <v>457</v>
      </c>
    </row>
    <row r="841" spans="1:6" hidden="1">
      <c r="A841" s="78">
        <v>316670</v>
      </c>
      <c r="B841" s="78">
        <v>668</v>
      </c>
      <c r="C841" s="79" t="s">
        <v>864</v>
      </c>
      <c r="D841" s="78">
        <v>316670</v>
      </c>
      <c r="E841" s="78">
        <v>668</v>
      </c>
      <c r="F841" s="79" t="s">
        <v>864</v>
      </c>
    </row>
    <row r="842" spans="1:6" hidden="1">
      <c r="A842" s="78">
        <v>316680</v>
      </c>
      <c r="B842" s="78">
        <v>667</v>
      </c>
      <c r="C842" s="79" t="s">
        <v>519</v>
      </c>
      <c r="D842" s="78">
        <v>316680</v>
      </c>
      <c r="E842" s="78">
        <v>667</v>
      </c>
      <c r="F842" s="79" t="s">
        <v>519</v>
      </c>
    </row>
    <row r="843" spans="1:6" hidden="1">
      <c r="A843" s="78">
        <v>316690</v>
      </c>
      <c r="B843" s="78">
        <v>669</v>
      </c>
      <c r="C843" s="79" t="s">
        <v>415</v>
      </c>
      <c r="D843" s="78">
        <v>316690</v>
      </c>
      <c r="E843" s="78">
        <v>669</v>
      </c>
      <c r="F843" s="79" t="s">
        <v>415</v>
      </c>
    </row>
    <row r="844" spans="1:6" hidden="1">
      <c r="A844" s="78">
        <v>316695</v>
      </c>
      <c r="B844" s="78">
        <v>852</v>
      </c>
      <c r="C844" s="79" t="s">
        <v>865</v>
      </c>
      <c r="D844" s="78">
        <v>316695</v>
      </c>
      <c r="E844" s="78">
        <v>852</v>
      </c>
      <c r="F844" s="79" t="s">
        <v>865</v>
      </c>
    </row>
    <row r="845" spans="1:6" hidden="1">
      <c r="A845" s="78">
        <v>316700</v>
      </c>
      <c r="B845" s="78">
        <v>670</v>
      </c>
      <c r="C845" s="79" t="s">
        <v>416</v>
      </c>
      <c r="D845" s="78">
        <v>316700</v>
      </c>
      <c r="E845" s="78">
        <v>670</v>
      </c>
      <c r="F845" s="79" t="s">
        <v>416</v>
      </c>
    </row>
    <row r="846" spans="1:6" hidden="1">
      <c r="A846" s="78">
        <v>316710</v>
      </c>
      <c r="B846" s="78">
        <v>671</v>
      </c>
      <c r="C846" s="79" t="s">
        <v>417</v>
      </c>
      <c r="D846" s="78">
        <v>316710</v>
      </c>
      <c r="E846" s="78">
        <v>671</v>
      </c>
      <c r="F846" s="79" t="s">
        <v>417</v>
      </c>
    </row>
    <row r="847" spans="1:6" hidden="1">
      <c r="A847" s="78">
        <v>316720</v>
      </c>
      <c r="B847" s="78">
        <v>672</v>
      </c>
      <c r="C847" s="79" t="s">
        <v>418</v>
      </c>
      <c r="D847" s="78">
        <v>316720</v>
      </c>
      <c r="E847" s="78">
        <v>672</v>
      </c>
      <c r="F847" s="79" t="s">
        <v>418</v>
      </c>
    </row>
    <row r="848" spans="1:6" hidden="1">
      <c r="A848" s="78">
        <v>316730</v>
      </c>
      <c r="B848" s="78">
        <v>673</v>
      </c>
      <c r="C848" s="79" t="s">
        <v>866</v>
      </c>
      <c r="D848" s="78">
        <v>316730</v>
      </c>
      <c r="E848" s="78">
        <v>673</v>
      </c>
      <c r="F848" s="79" t="s">
        <v>866</v>
      </c>
    </row>
    <row r="849" spans="1:6" hidden="1">
      <c r="A849" s="78">
        <v>316740</v>
      </c>
      <c r="B849" s="78">
        <v>674</v>
      </c>
      <c r="C849" s="79" t="s">
        <v>867</v>
      </c>
      <c r="D849" s="78">
        <v>316740</v>
      </c>
      <c r="E849" s="78">
        <v>674</v>
      </c>
      <c r="F849" s="79" t="s">
        <v>867</v>
      </c>
    </row>
    <row r="850" spans="1:6" hidden="1">
      <c r="A850" s="78">
        <v>316750</v>
      </c>
      <c r="B850" s="78">
        <v>675</v>
      </c>
      <c r="C850" s="79" t="s">
        <v>868</v>
      </c>
      <c r="D850" s="78">
        <v>316750</v>
      </c>
      <c r="E850" s="78">
        <v>675</v>
      </c>
      <c r="F850" s="79" t="s">
        <v>868</v>
      </c>
    </row>
    <row r="851" spans="1:6" hidden="1">
      <c r="A851" s="78">
        <v>316760</v>
      </c>
      <c r="B851" s="78">
        <v>676</v>
      </c>
      <c r="C851" s="79" t="s">
        <v>869</v>
      </c>
      <c r="D851" s="78">
        <v>316760</v>
      </c>
      <c r="E851" s="78">
        <v>676</v>
      </c>
      <c r="F851" s="79" t="s">
        <v>869</v>
      </c>
    </row>
    <row r="852" spans="1:6" hidden="1">
      <c r="A852" s="78">
        <v>316770</v>
      </c>
      <c r="B852" s="78">
        <v>677</v>
      </c>
      <c r="C852" s="79" t="s">
        <v>870</v>
      </c>
      <c r="D852" s="78">
        <v>316770</v>
      </c>
      <c r="E852" s="78">
        <v>677</v>
      </c>
      <c r="F852" s="79" t="s">
        <v>870</v>
      </c>
    </row>
    <row r="853" spans="1:6" hidden="1">
      <c r="A853" s="78">
        <v>316780</v>
      </c>
      <c r="B853" s="78">
        <v>678</v>
      </c>
      <c r="C853" s="79" t="s">
        <v>496</v>
      </c>
      <c r="D853" s="78">
        <v>316780</v>
      </c>
      <c r="E853" s="78">
        <v>678</v>
      </c>
      <c r="F853" s="79" t="s">
        <v>496</v>
      </c>
    </row>
    <row r="854" spans="1:6" hidden="1">
      <c r="A854" s="78">
        <v>316790</v>
      </c>
      <c r="B854" s="78">
        <v>679</v>
      </c>
      <c r="C854" s="79" t="s">
        <v>419</v>
      </c>
      <c r="D854" s="78">
        <v>316790</v>
      </c>
      <c r="E854" s="78">
        <v>679</v>
      </c>
      <c r="F854" s="79" t="s">
        <v>419</v>
      </c>
    </row>
    <row r="855" spans="1:6" hidden="1">
      <c r="A855" s="78">
        <v>316800</v>
      </c>
      <c r="B855" s="78">
        <v>680</v>
      </c>
      <c r="C855" s="79" t="s">
        <v>420</v>
      </c>
      <c r="D855" s="78">
        <v>316800</v>
      </c>
      <c r="E855" s="78">
        <v>680</v>
      </c>
      <c r="F855" s="79" t="s">
        <v>420</v>
      </c>
    </row>
    <row r="856" spans="1:6" hidden="1">
      <c r="A856" s="78">
        <v>316805</v>
      </c>
      <c r="B856" s="78">
        <v>854</v>
      </c>
      <c r="C856" s="79" t="s">
        <v>421</v>
      </c>
      <c r="D856" s="78">
        <v>316805</v>
      </c>
      <c r="E856" s="78">
        <v>854</v>
      </c>
      <c r="F856" s="79" t="s">
        <v>421</v>
      </c>
    </row>
    <row r="857" spans="1:6" hidden="1">
      <c r="A857" s="78">
        <v>316810</v>
      </c>
      <c r="B857" s="78">
        <v>681</v>
      </c>
      <c r="C857" s="79" t="s">
        <v>422</v>
      </c>
      <c r="D857" s="78">
        <v>316810</v>
      </c>
      <c r="E857" s="78">
        <v>681</v>
      </c>
      <c r="F857" s="79" t="s">
        <v>422</v>
      </c>
    </row>
    <row r="858" spans="1:6" hidden="1">
      <c r="A858" s="78">
        <v>316820</v>
      </c>
      <c r="B858" s="78">
        <v>682</v>
      </c>
      <c r="C858" s="79" t="s">
        <v>871</v>
      </c>
      <c r="D858" s="78">
        <v>316820</v>
      </c>
      <c r="E858" s="78">
        <v>682</v>
      </c>
      <c r="F858" s="79" t="s">
        <v>871</v>
      </c>
    </row>
    <row r="859" spans="1:6" hidden="1">
      <c r="A859" s="78">
        <v>316830</v>
      </c>
      <c r="B859" s="78">
        <v>683</v>
      </c>
      <c r="C859" s="79" t="s">
        <v>872</v>
      </c>
      <c r="D859" s="78">
        <v>316830</v>
      </c>
      <c r="E859" s="78">
        <v>683</v>
      </c>
      <c r="F859" s="79" t="s">
        <v>872</v>
      </c>
    </row>
    <row r="860" spans="1:6" hidden="1">
      <c r="A860" s="78">
        <v>316840</v>
      </c>
      <c r="B860" s="78">
        <v>684</v>
      </c>
      <c r="C860" s="79" t="s">
        <v>423</v>
      </c>
      <c r="D860" s="78">
        <v>316840</v>
      </c>
      <c r="E860" s="78">
        <v>684</v>
      </c>
      <c r="F860" s="79" t="s">
        <v>423</v>
      </c>
    </row>
    <row r="861" spans="1:6" hidden="1">
      <c r="A861" s="78">
        <v>316850</v>
      </c>
      <c r="B861" s="78">
        <v>685</v>
      </c>
      <c r="C861" s="79" t="s">
        <v>424</v>
      </c>
      <c r="D861" s="78">
        <v>316850</v>
      </c>
      <c r="E861" s="78">
        <v>685</v>
      </c>
      <c r="F861" s="79" t="s">
        <v>424</v>
      </c>
    </row>
    <row r="862" spans="1:6" hidden="1">
      <c r="A862" s="78">
        <v>316860</v>
      </c>
      <c r="B862" s="78">
        <v>686</v>
      </c>
      <c r="C862" s="79" t="s">
        <v>873</v>
      </c>
      <c r="D862" s="78">
        <v>316860</v>
      </c>
      <c r="E862" s="78">
        <v>686</v>
      </c>
      <c r="F862" s="79" t="s">
        <v>873</v>
      </c>
    </row>
    <row r="863" spans="1:6" hidden="1">
      <c r="A863" s="78">
        <v>316870</v>
      </c>
      <c r="B863" s="78">
        <v>687</v>
      </c>
      <c r="C863" s="79" t="s">
        <v>874</v>
      </c>
      <c r="D863" s="78">
        <v>316870</v>
      </c>
      <c r="E863" s="78">
        <v>687</v>
      </c>
      <c r="F863" s="79" t="s">
        <v>874</v>
      </c>
    </row>
    <row r="864" spans="1:6" hidden="1">
      <c r="A864" s="78">
        <v>316880</v>
      </c>
      <c r="B864" s="78">
        <v>688</v>
      </c>
      <c r="C864" s="79" t="s">
        <v>425</v>
      </c>
      <c r="D864" s="78">
        <v>316880</v>
      </c>
      <c r="E864" s="78">
        <v>688</v>
      </c>
      <c r="F864" s="79" t="s">
        <v>425</v>
      </c>
    </row>
    <row r="865" spans="1:6" hidden="1">
      <c r="A865" s="78">
        <v>316890</v>
      </c>
      <c r="B865" s="78">
        <v>689</v>
      </c>
      <c r="C865" s="79" t="s">
        <v>426</v>
      </c>
      <c r="D865" s="78">
        <v>316890</v>
      </c>
      <c r="E865" s="78">
        <v>689</v>
      </c>
      <c r="F865" s="79" t="s">
        <v>426</v>
      </c>
    </row>
    <row r="866" spans="1:6" hidden="1">
      <c r="A866" s="78">
        <v>316900</v>
      </c>
      <c r="B866" s="78">
        <v>690</v>
      </c>
      <c r="C866" s="79" t="s">
        <v>427</v>
      </c>
      <c r="D866" s="78">
        <v>316900</v>
      </c>
      <c r="E866" s="78">
        <v>690</v>
      </c>
      <c r="F866" s="79" t="s">
        <v>427</v>
      </c>
    </row>
    <row r="867" spans="1:6" hidden="1">
      <c r="A867" s="78">
        <v>316905</v>
      </c>
      <c r="B867" s="78">
        <v>855</v>
      </c>
      <c r="C867" s="79" t="s">
        <v>875</v>
      </c>
      <c r="D867" s="78">
        <v>316905</v>
      </c>
      <c r="E867" s="78">
        <v>855</v>
      </c>
      <c r="F867" s="79" t="s">
        <v>875</v>
      </c>
    </row>
    <row r="868" spans="1:6" hidden="1">
      <c r="A868" s="78">
        <v>316910</v>
      </c>
      <c r="B868" s="78">
        <v>691</v>
      </c>
      <c r="C868" s="79" t="s">
        <v>428</v>
      </c>
      <c r="D868" s="78">
        <v>316910</v>
      </c>
      <c r="E868" s="78">
        <v>691</v>
      </c>
      <c r="F868" s="79" t="s">
        <v>428</v>
      </c>
    </row>
    <row r="869" spans="1:6" hidden="1">
      <c r="A869" s="78">
        <v>316920</v>
      </c>
      <c r="B869" s="78">
        <v>692</v>
      </c>
      <c r="C869" s="79" t="s">
        <v>429</v>
      </c>
      <c r="D869" s="78">
        <v>316920</v>
      </c>
      <c r="E869" s="78">
        <v>692</v>
      </c>
      <c r="F869" s="79" t="s">
        <v>429</v>
      </c>
    </row>
    <row r="870" spans="1:6" hidden="1">
      <c r="A870" s="78">
        <v>316930</v>
      </c>
      <c r="B870" s="78">
        <v>693</v>
      </c>
      <c r="C870" s="79" t="s">
        <v>876</v>
      </c>
      <c r="D870" s="78">
        <v>316930</v>
      </c>
      <c r="E870" s="78">
        <v>693</v>
      </c>
      <c r="F870" s="79" t="s">
        <v>876</v>
      </c>
    </row>
    <row r="871" spans="1:6" hidden="1">
      <c r="A871" s="78">
        <v>316935</v>
      </c>
      <c r="B871" s="78">
        <v>58</v>
      </c>
      <c r="C871" s="79" t="s">
        <v>877</v>
      </c>
      <c r="D871" s="78">
        <v>316935</v>
      </c>
      <c r="E871" s="78">
        <v>58</v>
      </c>
      <c r="F871" s="79" t="s">
        <v>877</v>
      </c>
    </row>
    <row r="872" spans="1:6" hidden="1">
      <c r="A872" s="78">
        <v>316940</v>
      </c>
      <c r="B872" s="78">
        <v>694</v>
      </c>
      <c r="C872" s="79" t="s">
        <v>878</v>
      </c>
      <c r="D872" s="78">
        <v>316940</v>
      </c>
      <c r="E872" s="78">
        <v>694</v>
      </c>
      <c r="F872" s="79" t="s">
        <v>878</v>
      </c>
    </row>
    <row r="873" spans="1:6" hidden="1">
      <c r="A873" s="78">
        <v>316950</v>
      </c>
      <c r="B873" s="78">
        <v>695</v>
      </c>
      <c r="C873" s="79" t="s">
        <v>430</v>
      </c>
      <c r="D873" s="78">
        <v>316950</v>
      </c>
      <c r="E873" s="78">
        <v>695</v>
      </c>
      <c r="F873" s="79" t="s">
        <v>430</v>
      </c>
    </row>
    <row r="874" spans="1:6" hidden="1">
      <c r="A874" s="78">
        <v>316960</v>
      </c>
      <c r="B874" s="78">
        <v>696</v>
      </c>
      <c r="C874" s="79" t="s">
        <v>431</v>
      </c>
      <c r="D874" s="78">
        <v>316960</v>
      </c>
      <c r="E874" s="78">
        <v>696</v>
      </c>
      <c r="F874" s="79" t="s">
        <v>431</v>
      </c>
    </row>
    <row r="875" spans="1:6" hidden="1">
      <c r="A875" s="78">
        <v>316970</v>
      </c>
      <c r="B875" s="78">
        <v>697</v>
      </c>
      <c r="C875" s="79" t="s">
        <v>432</v>
      </c>
      <c r="D875" s="78">
        <v>316970</v>
      </c>
      <c r="E875" s="78">
        <v>697</v>
      </c>
      <c r="F875" s="79" t="s">
        <v>432</v>
      </c>
    </row>
    <row r="876" spans="1:6" hidden="1">
      <c r="A876" s="78">
        <v>316980</v>
      </c>
      <c r="B876" s="78">
        <v>698</v>
      </c>
      <c r="C876" s="79" t="s">
        <v>879</v>
      </c>
      <c r="D876" s="78">
        <v>316980</v>
      </c>
      <c r="E876" s="78">
        <v>698</v>
      </c>
      <c r="F876" s="79" t="s">
        <v>879</v>
      </c>
    </row>
    <row r="877" spans="1:6" hidden="1">
      <c r="A877" s="78">
        <v>316990</v>
      </c>
      <c r="B877" s="78">
        <v>699</v>
      </c>
      <c r="C877" s="79" t="s">
        <v>880</v>
      </c>
      <c r="D877" s="78">
        <v>316990</v>
      </c>
      <c r="E877" s="78">
        <v>699</v>
      </c>
      <c r="F877" s="79" t="s">
        <v>880</v>
      </c>
    </row>
    <row r="878" spans="1:6" hidden="1">
      <c r="A878" s="78">
        <v>317000</v>
      </c>
      <c r="B878" s="78">
        <v>700</v>
      </c>
      <c r="C878" s="79" t="s">
        <v>881</v>
      </c>
      <c r="D878" s="78">
        <v>317000</v>
      </c>
      <c r="E878" s="78">
        <v>700</v>
      </c>
      <c r="F878" s="79" t="s">
        <v>881</v>
      </c>
    </row>
    <row r="879" spans="1:6" hidden="1">
      <c r="A879" s="78">
        <v>317005</v>
      </c>
      <c r="B879" s="78">
        <v>767</v>
      </c>
      <c r="C879" s="79" t="s">
        <v>433</v>
      </c>
      <c r="D879" s="78">
        <v>317005</v>
      </c>
      <c r="E879" s="78">
        <v>767</v>
      </c>
      <c r="F879" s="79" t="s">
        <v>433</v>
      </c>
    </row>
    <row r="880" spans="1:6" hidden="1">
      <c r="A880" s="78">
        <v>317010</v>
      </c>
      <c r="B880" s="78">
        <v>701</v>
      </c>
      <c r="C880" s="79" t="s">
        <v>434</v>
      </c>
      <c r="D880" s="78">
        <v>317010</v>
      </c>
      <c r="E880" s="78">
        <v>701</v>
      </c>
      <c r="F880" s="79" t="s">
        <v>434</v>
      </c>
    </row>
    <row r="881" spans="1:6" hidden="1">
      <c r="A881" s="78">
        <v>317020</v>
      </c>
      <c r="B881" s="78">
        <v>702</v>
      </c>
      <c r="C881" s="79" t="s">
        <v>882</v>
      </c>
      <c r="D881" s="78">
        <v>317020</v>
      </c>
      <c r="E881" s="78">
        <v>702</v>
      </c>
      <c r="F881" s="79" t="s">
        <v>882</v>
      </c>
    </row>
    <row r="882" spans="1:6" hidden="1">
      <c r="A882" s="78">
        <v>317030</v>
      </c>
      <c r="B882" s="78">
        <v>703</v>
      </c>
      <c r="C882" s="79" t="s">
        <v>435</v>
      </c>
      <c r="D882" s="78">
        <v>317030</v>
      </c>
      <c r="E882" s="78">
        <v>703</v>
      </c>
      <c r="F882" s="79" t="s">
        <v>435</v>
      </c>
    </row>
    <row r="883" spans="1:6" hidden="1">
      <c r="A883" s="78">
        <v>317040</v>
      </c>
      <c r="B883" s="78">
        <v>704</v>
      </c>
      <c r="C883" s="79" t="s">
        <v>883</v>
      </c>
      <c r="D883" s="78">
        <v>317040</v>
      </c>
      <c r="E883" s="78">
        <v>704</v>
      </c>
      <c r="F883" s="79" t="s">
        <v>883</v>
      </c>
    </row>
    <row r="884" spans="1:6" hidden="1">
      <c r="A884" s="78">
        <v>317043</v>
      </c>
      <c r="B884" s="78">
        <v>856</v>
      </c>
      <c r="C884" s="79" t="s">
        <v>884</v>
      </c>
      <c r="D884" s="78">
        <v>317043</v>
      </c>
      <c r="E884" s="78">
        <v>856</v>
      </c>
      <c r="F884" s="79" t="s">
        <v>884</v>
      </c>
    </row>
    <row r="885" spans="1:6" hidden="1">
      <c r="A885" s="78">
        <v>317047</v>
      </c>
      <c r="B885" s="78">
        <v>857</v>
      </c>
      <c r="C885" s="79" t="s">
        <v>497</v>
      </c>
      <c r="D885" s="78">
        <v>317047</v>
      </c>
      <c r="E885" s="78">
        <v>857</v>
      </c>
      <c r="F885" s="79" t="s">
        <v>497</v>
      </c>
    </row>
    <row r="886" spans="1:6" hidden="1">
      <c r="A886" s="78">
        <v>317050</v>
      </c>
      <c r="B886" s="78">
        <v>705</v>
      </c>
      <c r="C886" s="79" t="s">
        <v>885</v>
      </c>
      <c r="D886" s="78">
        <v>317050</v>
      </c>
      <c r="E886" s="78">
        <v>705</v>
      </c>
      <c r="F886" s="79" t="s">
        <v>885</v>
      </c>
    </row>
    <row r="887" spans="1:6" hidden="1">
      <c r="A887" s="78">
        <v>317052</v>
      </c>
      <c r="B887" s="78">
        <v>768</v>
      </c>
      <c r="C887" s="79" t="s">
        <v>436</v>
      </c>
      <c r="D887" s="78">
        <v>317052</v>
      </c>
      <c r="E887" s="78">
        <v>768</v>
      </c>
      <c r="F887" s="79" t="s">
        <v>436</v>
      </c>
    </row>
    <row r="888" spans="1:6" hidden="1">
      <c r="A888" s="78">
        <v>317057</v>
      </c>
      <c r="B888" s="78">
        <v>858</v>
      </c>
      <c r="C888" s="79" t="s">
        <v>437</v>
      </c>
      <c r="D888" s="78">
        <v>317057</v>
      </c>
      <c r="E888" s="78">
        <v>858</v>
      </c>
      <c r="F888" s="79" t="s">
        <v>437</v>
      </c>
    </row>
    <row r="889" spans="1:6" hidden="1">
      <c r="A889" s="78">
        <v>317060</v>
      </c>
      <c r="B889" s="78">
        <v>706</v>
      </c>
      <c r="C889" s="79" t="s">
        <v>438</v>
      </c>
      <c r="D889" s="78">
        <v>317060</v>
      </c>
      <c r="E889" s="78">
        <v>706</v>
      </c>
      <c r="F889" s="79" t="s">
        <v>438</v>
      </c>
    </row>
    <row r="890" spans="1:6" hidden="1">
      <c r="A890" s="78">
        <v>317065</v>
      </c>
      <c r="B890" s="78">
        <v>859</v>
      </c>
      <c r="C890" s="79" t="s">
        <v>886</v>
      </c>
      <c r="D890" s="78">
        <v>317065</v>
      </c>
      <c r="E890" s="78">
        <v>859</v>
      </c>
      <c r="F890" s="79" t="s">
        <v>886</v>
      </c>
    </row>
    <row r="891" spans="1:6" hidden="1">
      <c r="A891" s="78">
        <v>317070</v>
      </c>
      <c r="B891" s="78">
        <v>707</v>
      </c>
      <c r="C891" s="79" t="s">
        <v>439</v>
      </c>
      <c r="D891" s="78">
        <v>317070</v>
      </c>
      <c r="E891" s="78">
        <v>707</v>
      </c>
      <c r="F891" s="79" t="s">
        <v>439</v>
      </c>
    </row>
    <row r="892" spans="1:6" hidden="1">
      <c r="A892" s="78">
        <v>317075</v>
      </c>
      <c r="B892" s="78">
        <v>860</v>
      </c>
      <c r="C892" s="79" t="s">
        <v>887</v>
      </c>
      <c r="D892" s="78">
        <v>317075</v>
      </c>
      <c r="E892" s="78">
        <v>860</v>
      </c>
      <c r="F892" s="79" t="s">
        <v>887</v>
      </c>
    </row>
    <row r="893" spans="1:6" hidden="1">
      <c r="A893" s="78">
        <v>317080</v>
      </c>
      <c r="B893" s="78">
        <v>708</v>
      </c>
      <c r="C893" s="79" t="s">
        <v>888</v>
      </c>
      <c r="D893" s="78">
        <v>317080</v>
      </c>
      <c r="E893" s="78">
        <v>708</v>
      </c>
      <c r="F893" s="79" t="s">
        <v>888</v>
      </c>
    </row>
    <row r="894" spans="1:6" hidden="1">
      <c r="A894" s="78">
        <v>317090</v>
      </c>
      <c r="B894" s="78">
        <v>709</v>
      </c>
      <c r="C894" s="79" t="s">
        <v>889</v>
      </c>
      <c r="D894" s="78">
        <v>317090</v>
      </c>
      <c r="E894" s="78">
        <v>709</v>
      </c>
      <c r="F894" s="79" t="s">
        <v>889</v>
      </c>
    </row>
    <row r="895" spans="1:6" hidden="1">
      <c r="A895" s="78">
        <v>317100</v>
      </c>
      <c r="B895" s="78">
        <v>710</v>
      </c>
      <c r="C895" s="79" t="s">
        <v>440</v>
      </c>
      <c r="D895" s="78">
        <v>317100</v>
      </c>
      <c r="E895" s="78">
        <v>710</v>
      </c>
      <c r="F895" s="79" t="s">
        <v>440</v>
      </c>
    </row>
    <row r="896" spans="1:6" hidden="1">
      <c r="A896" s="78">
        <v>317103</v>
      </c>
      <c r="B896" s="78">
        <v>861</v>
      </c>
      <c r="C896" s="79" t="s">
        <v>890</v>
      </c>
      <c r="D896" s="78">
        <v>317103</v>
      </c>
      <c r="E896" s="78">
        <v>861</v>
      </c>
      <c r="F896" s="79" t="s">
        <v>890</v>
      </c>
    </row>
    <row r="897" spans="1:6" hidden="1">
      <c r="A897" s="78">
        <v>317107</v>
      </c>
      <c r="B897" s="78">
        <v>862</v>
      </c>
      <c r="C897" s="79" t="s">
        <v>441</v>
      </c>
      <c r="D897" s="78">
        <v>317107</v>
      </c>
      <c r="E897" s="78">
        <v>862</v>
      </c>
      <c r="F897" s="79" t="s">
        <v>441</v>
      </c>
    </row>
    <row r="898" spans="1:6" hidden="1">
      <c r="A898" s="78">
        <v>317110</v>
      </c>
      <c r="B898" s="78">
        <v>711</v>
      </c>
      <c r="C898" s="79" t="s">
        <v>891</v>
      </c>
      <c r="D898" s="78">
        <v>317110</v>
      </c>
      <c r="E898" s="78">
        <v>711</v>
      </c>
      <c r="F898" s="79" t="s">
        <v>891</v>
      </c>
    </row>
    <row r="899" spans="1:6" hidden="1">
      <c r="A899" s="78">
        <v>317115</v>
      </c>
      <c r="B899" s="78">
        <v>863</v>
      </c>
      <c r="C899" s="79" t="s">
        <v>442</v>
      </c>
      <c r="D899" s="78">
        <v>317115</v>
      </c>
      <c r="E899" s="78">
        <v>863</v>
      </c>
      <c r="F899" s="79" t="s">
        <v>442</v>
      </c>
    </row>
    <row r="900" spans="1:6" hidden="1">
      <c r="A900" s="78">
        <v>317120</v>
      </c>
      <c r="B900" s="78">
        <v>712</v>
      </c>
      <c r="C900" s="79" t="s">
        <v>443</v>
      </c>
      <c r="D900" s="78">
        <v>317120</v>
      </c>
      <c r="E900" s="78">
        <v>712</v>
      </c>
      <c r="F900" s="79" t="s">
        <v>443</v>
      </c>
    </row>
    <row r="901" spans="1:6" hidden="1">
      <c r="A901" s="78">
        <v>317130</v>
      </c>
      <c r="B901" s="78">
        <v>713</v>
      </c>
      <c r="C901" s="79" t="s">
        <v>892</v>
      </c>
      <c r="D901" s="78">
        <v>317130</v>
      </c>
      <c r="E901" s="78">
        <v>713</v>
      </c>
      <c r="F901" s="79" t="s">
        <v>892</v>
      </c>
    </row>
    <row r="902" spans="1:6" hidden="1">
      <c r="A902" s="78">
        <v>317140</v>
      </c>
      <c r="B902" s="78">
        <v>714</v>
      </c>
      <c r="C902" s="79" t="s">
        <v>444</v>
      </c>
      <c r="D902" s="78">
        <v>317140</v>
      </c>
      <c r="E902" s="78">
        <v>714</v>
      </c>
      <c r="F902" s="79" t="s">
        <v>444</v>
      </c>
    </row>
    <row r="903" spans="1:6" hidden="1">
      <c r="A903" s="78">
        <v>317150</v>
      </c>
      <c r="B903" s="78">
        <v>715</v>
      </c>
      <c r="C903" s="79" t="s">
        <v>445</v>
      </c>
      <c r="D903" s="78">
        <v>317150</v>
      </c>
      <c r="E903" s="78">
        <v>715</v>
      </c>
      <c r="F903" s="79" t="s">
        <v>445</v>
      </c>
    </row>
    <row r="904" spans="1:6" hidden="1">
      <c r="A904" s="78">
        <v>317160</v>
      </c>
      <c r="B904" s="78">
        <v>716</v>
      </c>
      <c r="C904" s="79" t="s">
        <v>458</v>
      </c>
      <c r="D904" s="78">
        <v>317160</v>
      </c>
      <c r="E904" s="78">
        <v>716</v>
      </c>
      <c r="F904" s="79" t="s">
        <v>458</v>
      </c>
    </row>
    <row r="905" spans="1:6" hidden="1">
      <c r="A905" s="78">
        <v>317170</v>
      </c>
      <c r="B905" s="78">
        <v>717</v>
      </c>
      <c r="C905" s="79" t="s">
        <v>893</v>
      </c>
      <c r="D905" s="78">
        <v>317170</v>
      </c>
      <c r="E905" s="78">
        <v>717</v>
      </c>
      <c r="F905" s="79" t="s">
        <v>893</v>
      </c>
    </row>
    <row r="906" spans="1:6" hidden="1">
      <c r="A906" s="78">
        <v>317180</v>
      </c>
      <c r="B906" s="78">
        <v>718</v>
      </c>
      <c r="C906" s="79" t="s">
        <v>894</v>
      </c>
      <c r="D906" s="78">
        <v>317180</v>
      </c>
      <c r="E906" s="78">
        <v>718</v>
      </c>
      <c r="F906" s="79" t="s">
        <v>894</v>
      </c>
    </row>
    <row r="907" spans="1:6" hidden="1">
      <c r="A907" s="78">
        <v>317190</v>
      </c>
      <c r="B907" s="78">
        <v>719</v>
      </c>
      <c r="C907" s="79" t="s">
        <v>895</v>
      </c>
      <c r="D907" s="78">
        <v>317190</v>
      </c>
      <c r="E907" s="78">
        <v>719</v>
      </c>
      <c r="F907" s="79" t="s">
        <v>895</v>
      </c>
    </row>
    <row r="908" spans="1:6" hidden="1">
      <c r="A908" s="78">
        <v>317200</v>
      </c>
      <c r="B908" s="78">
        <v>720</v>
      </c>
      <c r="C908" s="79" t="s">
        <v>520</v>
      </c>
      <c r="D908" s="78">
        <v>317200</v>
      </c>
      <c r="E908" s="78">
        <v>720</v>
      </c>
      <c r="F908" s="79" t="s">
        <v>520</v>
      </c>
    </row>
    <row r="909" spans="1:6" hidden="1">
      <c r="A909" s="78">
        <v>317210</v>
      </c>
      <c r="B909" s="78">
        <v>721</v>
      </c>
      <c r="C909" s="79" t="s">
        <v>446</v>
      </c>
      <c r="D909" s="78">
        <v>317210</v>
      </c>
      <c r="E909" s="78">
        <v>721</v>
      </c>
      <c r="F909" s="79" t="s">
        <v>446</v>
      </c>
    </row>
    <row r="910" spans="1:6" hidden="1">
      <c r="A910" s="78">
        <v>317220</v>
      </c>
      <c r="B910" s="78">
        <v>722</v>
      </c>
      <c r="C910" s="79" t="s">
        <v>447</v>
      </c>
      <c r="D910" s="78">
        <v>317220</v>
      </c>
      <c r="E910" s="78">
        <v>722</v>
      </c>
      <c r="F910" s="79" t="s">
        <v>447</v>
      </c>
    </row>
  </sheetData>
  <sheetProtection selectLockedCells="1"/>
  <mergeCells count="17">
    <mergeCell ref="D17:F17"/>
    <mergeCell ref="I3:I4"/>
    <mergeCell ref="J3:J4"/>
    <mergeCell ref="K3:K4"/>
    <mergeCell ref="L3:L4"/>
    <mergeCell ref="A8:P8"/>
    <mergeCell ref="A9:P9"/>
    <mergeCell ref="A10:P10"/>
    <mergeCell ref="I12:J12"/>
    <mergeCell ref="O12:P12"/>
    <mergeCell ref="D13:F13"/>
    <mergeCell ref="D15:F15"/>
    <mergeCell ref="B19:G20"/>
    <mergeCell ref="B22:G22"/>
    <mergeCell ref="D24:F24"/>
    <mergeCell ref="D26:F26"/>
    <mergeCell ref="B44:P45"/>
  </mergeCells>
  <conditionalFormatting sqref="D24:F24">
    <cfRule type="cellIs" dxfId="1" priority="1" operator="equal">
      <formula>0</formula>
    </cfRule>
  </conditionalFormatting>
  <dataValidations count="2">
    <dataValidation type="whole" allowBlank="1" showInputMessage="1" showErrorMessage="1" errorTitle="Código SEF não identificado" error="Os códigos variam entre 1 e 865. Procure o código do seu município na segunda coluna da tabela icms-solidário, neste mesmo arquivo." promptTitle="Informe o código SEF" prompt="O código SEF é o número de identificação dos municípios mineiros que varia entre 1 e 865." sqref="D15:F15">
      <formula1>1</formula1>
      <formula2>865</formula2>
    </dataValidation>
    <dataValidation type="textLength" allowBlank="1" showInputMessage="1" showErrorMessage="1" errorTitle="Código IBGE não identificado" error="Procure o código do seu município na primeira coluna da tabela icms-solidário, neste mesmo arquivo." promptTitle="Informe o código IBGE" prompt="O código IBGE dos municípios mineiros possui 6 dígitos, sempre iniciando com 31." sqref="D17:F17">
      <formula1>6</formula1>
      <formula2>6</formula2>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Ops, nome não encontrado!" error="O nome do município precisa ser idêntico ao cadastrado em nossa base de dados, incluindo acentos, cedilha ou til. Não diferencia maiúsculas ou minúsculas." promptTitle="Nome do município" prompt="Selecione o nome na lista ou digite.">
          <x14:formula1>
            <xm:f>'icms-solidário'!$C$12:$C$864</xm:f>
          </x14:formula1>
          <xm:sqref>D13:F13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icms-solidário</vt:lpstr>
      <vt:lpstr>meu-munic</vt:lpstr>
      <vt:lpstr>atualização</vt:lpstr>
      <vt:lpstr>'icms-solidário'!Area_de_impressao</vt:lpstr>
      <vt:lpstr>'meu-munic'!Area_de_impressao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Transferências por critério</dc:title>
  <dc:subject>Lei Robin Hood</dc:subject>
  <dc:creator>Max Melquíades Silva - Pesquisador</dc:creator>
  <cp:keywords>Fundação João Pinheiro</cp:keywords>
  <dc:description>max.silva@fjp.mg.gov.br</dc:description>
  <cp:lastModifiedBy>Erick Inacio Ferreira</cp:lastModifiedBy>
  <dcterms:created xsi:type="dcterms:W3CDTF">2015-03-10T19:28:25Z</dcterms:created>
  <dcterms:modified xsi:type="dcterms:W3CDTF">2023-01-26T13:38:58Z</dcterms:modified>
  <cp:category>Coordenação de Indicadores Sociais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3a92d06e-77d3-4f4a-925c-5d73b38dee2f</vt:lpwstr>
  </property>
</Properties>
</file>