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x11111951\Desktop\Robin Hood\Transferências por critério\2021\Sem fórmula para publicação\Dez\"/>
    </mc:Choice>
  </mc:AlternateContent>
  <bookViews>
    <workbookView xWindow="2400" yWindow="2190" windowWidth="20730" windowHeight="11160"/>
  </bookViews>
  <sheets>
    <sheet name="icms-solidário" sheetId="1" r:id="rId1"/>
    <sheet name="atualização" sheetId="2" r:id="rId2"/>
    <sheet name="meu-munic" sheetId="3" r:id="rId3"/>
  </sheets>
  <definedNames>
    <definedName name="_xlnm._FilterDatabase" localSheetId="0" hidden="1">'icms-solidário'!$A$9:$P$11</definedName>
    <definedName name="_xlnm._FilterDatabase" localSheetId="2" hidden="1">'meu-munic'!$A$9:$P$10</definedName>
    <definedName name="_xlnm.Print_Area" localSheetId="0">'icms-solidário'!$A$1:$P$871</definedName>
    <definedName name="_xlnm.Print_Area" localSheetId="2">'meu-munic'!$A$1:$P$46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1" l="1"/>
  <c r="A6" i="3" s="1"/>
  <c r="C32" i="3" s="1"/>
  <c r="C49" i="3"/>
  <c r="C48" i="3"/>
  <c r="C47" i="3"/>
  <c r="C52" i="3" l="1"/>
  <c r="C51" i="3"/>
  <c r="C53" i="3"/>
  <c r="D52" i="3" l="1"/>
  <c r="E52" i="3" s="1"/>
  <c r="D51" i="3"/>
  <c r="E51" i="3" s="1"/>
  <c r="C31" i="3"/>
  <c r="A9" i="1"/>
  <c r="I12" i="3" l="1"/>
  <c r="I28" i="3"/>
  <c r="E54" i="3"/>
  <c r="O12" i="3"/>
  <c r="A31" i="3"/>
  <c r="B31" i="3" s="1"/>
  <c r="B22" i="3"/>
  <c r="B19" i="3" l="1"/>
  <c r="F31" i="3"/>
  <c r="H31" i="3"/>
  <c r="J31" i="3"/>
  <c r="L31" i="3"/>
  <c r="N31" i="3"/>
  <c r="E31" i="3"/>
  <c r="H33" i="3"/>
  <c r="J33" i="3"/>
  <c r="N33" i="3"/>
  <c r="O31" i="3"/>
  <c r="G31" i="3"/>
  <c r="I31" i="3"/>
  <c r="K31" i="3"/>
  <c r="M31" i="3"/>
  <c r="F33" i="3"/>
  <c r="L33" i="3"/>
  <c r="G33" i="3"/>
  <c r="I33" i="3"/>
  <c r="K33" i="3"/>
  <c r="M33" i="3"/>
  <c r="O33" i="3"/>
  <c r="E33" i="3"/>
  <c r="E866" i="1"/>
  <c r="D31" i="3" l="1"/>
  <c r="D33" i="3"/>
  <c r="D866" i="1"/>
  <c r="F866" i="1"/>
  <c r="G866" i="1"/>
  <c r="H866" i="1"/>
  <c r="I866" i="1"/>
  <c r="J866" i="1"/>
  <c r="K866" i="1"/>
  <c r="L866" i="1"/>
  <c r="M866" i="1"/>
  <c r="N866" i="1"/>
  <c r="O866" i="1"/>
  <c r="P864"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12" i="1"/>
  <c r="P866" i="1" l="1"/>
  <c r="J32" i="3" l="1"/>
  <c r="H32" i="3" l="1"/>
  <c r="L32" i="3"/>
  <c r="G32" i="3"/>
  <c r="I32" i="3"/>
  <c r="K32" i="3"/>
  <c r="F32" i="3"/>
  <c r="E32" i="3"/>
  <c r="O32" i="3"/>
  <c r="M32" i="3"/>
  <c r="N32" i="3"/>
  <c r="Q31" i="3" l="1"/>
  <c r="P31" i="3" l="1"/>
  <c r="D26" i="3" s="1"/>
  <c r="D32" i="3"/>
  <c r="D24" i="3" l="1"/>
</calcChain>
</file>

<file path=xl/sharedStrings.xml><?xml version="1.0" encoding="utf-8"?>
<sst xmlns="http://schemas.openxmlformats.org/spreadsheetml/2006/main" count="2644" uniqueCount="919">
  <si>
    <t>JANEIRO</t>
  </si>
  <si>
    <t>TOTAL</t>
  </si>
  <si>
    <t>MUNICÍPIO</t>
  </si>
  <si>
    <t>FEVEREIRO</t>
  </si>
  <si>
    <t>MARÇO</t>
  </si>
  <si>
    <t>ABRIL</t>
  </si>
  <si>
    <t>MAIO</t>
  </si>
  <si>
    <t>JUNHO</t>
  </si>
  <si>
    <t>JULHO</t>
  </si>
  <si>
    <t>AGOSTO</t>
  </si>
  <si>
    <t>SETEMBRO</t>
  </si>
  <si>
    <t>OUTUBRO</t>
  </si>
  <si>
    <t>NOVEMBRO</t>
  </si>
  <si>
    <t>DEZEMBRO</t>
  </si>
  <si>
    <t>IBGE</t>
  </si>
  <si>
    <t>REPASSE DOS VALORES DE ICMS E IPI/EXPORTAÇÃO AOS MUNICÍPIOS - ANO 2021</t>
  </si>
  <si>
    <t>Critério:</t>
  </si>
  <si>
    <t>Esportes</t>
  </si>
  <si>
    <t>Educação</t>
  </si>
  <si>
    <t>Turismo</t>
  </si>
  <si>
    <t>Janeiro</t>
  </si>
  <si>
    <t>Patrimônio Cultural</t>
  </si>
  <si>
    <t>Saúde per capita</t>
  </si>
  <si>
    <t>VAF</t>
  </si>
  <si>
    <t>Penitenciárias</t>
  </si>
  <si>
    <t>Produção de Alimentos</t>
  </si>
  <si>
    <t>Meio Ambiente</t>
  </si>
  <si>
    <t>PSF</t>
  </si>
  <si>
    <t>Valor Líquido + Compensações</t>
  </si>
  <si>
    <t>Critérios possíveis</t>
  </si>
  <si>
    <t>Fevereiro</t>
  </si>
  <si>
    <t>Março</t>
  </si>
  <si>
    <t>Abril</t>
  </si>
  <si>
    <t>Maio</t>
  </si>
  <si>
    <t>Junho</t>
  </si>
  <si>
    <t>Julho</t>
  </si>
  <si>
    <t>Agosto</t>
  </si>
  <si>
    <t>Setembro</t>
  </si>
  <si>
    <t>Outubro</t>
  </si>
  <si>
    <t>Novembro</t>
  </si>
  <si>
    <t>Dezembro</t>
  </si>
  <si>
    <t>Mês</t>
  </si>
  <si>
    <t>Num</t>
  </si>
  <si>
    <t>SEF</t>
  </si>
  <si>
    <t>Abre Campo</t>
  </si>
  <si>
    <t>Acaiaca</t>
  </si>
  <si>
    <t>Aguanil</t>
  </si>
  <si>
    <t>Aiuruoca</t>
  </si>
  <si>
    <t>Alagoa</t>
  </si>
  <si>
    <t>Albertina</t>
  </si>
  <si>
    <t>Alfenas</t>
  </si>
  <si>
    <t>Alfredo Vasconcelos</t>
  </si>
  <si>
    <t>Almenara</t>
  </si>
  <si>
    <t>Alpercata</t>
  </si>
  <si>
    <t>Alterosa</t>
  </si>
  <si>
    <t>Alto Rio Doce</t>
  </si>
  <si>
    <t>Alvarenga</t>
  </si>
  <si>
    <t>Andradas</t>
  </si>
  <si>
    <t>Aracitaba</t>
  </si>
  <si>
    <t>Araguari</t>
  </si>
  <si>
    <t>Arantina</t>
  </si>
  <si>
    <t>Araponga</t>
  </si>
  <si>
    <t>Arceburgo</t>
  </si>
  <si>
    <t>Arcos</t>
  </si>
  <si>
    <t>Areado</t>
  </si>
  <si>
    <t>Argirita</t>
  </si>
  <si>
    <t>Aricanduva</t>
  </si>
  <si>
    <t>Arinos</t>
  </si>
  <si>
    <t>Astolfo Dutra</t>
  </si>
  <si>
    <t>Baependi</t>
  </si>
  <si>
    <t>Baldim</t>
  </si>
  <si>
    <t>Bandeira</t>
  </si>
  <si>
    <t>Barbacena</t>
  </si>
  <si>
    <t>Barra Longa</t>
  </si>
  <si>
    <t>Barroso</t>
  </si>
  <si>
    <t>Belmiro Braga</t>
  </si>
  <si>
    <t>Belo Horizonte</t>
  </si>
  <si>
    <t>Belo Oriente</t>
  </si>
  <si>
    <t>Belo Vale</t>
  </si>
  <si>
    <t>Berilo</t>
  </si>
  <si>
    <t>Berizal</t>
  </si>
  <si>
    <t>Bias Fortes</t>
  </si>
  <si>
    <t>Bicas</t>
  </si>
  <si>
    <t>Biquinhas</t>
  </si>
  <si>
    <t>Bom Despacho</t>
  </si>
  <si>
    <t>Bom Repouso</t>
  </si>
  <si>
    <t>Bom Sucesso</t>
  </si>
  <si>
    <t>Bonfim</t>
  </si>
  <si>
    <t>Botelhos</t>
  </si>
  <si>
    <t>Botumirim</t>
  </si>
  <si>
    <t>Brumadinho</t>
  </si>
  <si>
    <t>Bugre</t>
  </si>
  <si>
    <t>Buritis</t>
  </si>
  <si>
    <t>Buritizeiro</t>
  </si>
  <si>
    <t>Cabeceira Grande</t>
  </si>
  <si>
    <t>Cabo Verde</t>
  </si>
  <si>
    <t>Cachoeira Dourada</t>
  </si>
  <si>
    <t>Caiana</t>
  </si>
  <si>
    <t>Cajuri</t>
  </si>
  <si>
    <t>Caldas</t>
  </si>
  <si>
    <t>Camacho</t>
  </si>
  <si>
    <t>Camanducaia</t>
  </si>
  <si>
    <t>Cambuquira</t>
  </si>
  <si>
    <t>Campanha</t>
  </si>
  <si>
    <t>Campestre</t>
  </si>
  <si>
    <t>Campina Verde</t>
  </si>
  <si>
    <t>Campo Azul</t>
  </si>
  <si>
    <t>Campo Belo</t>
  </si>
  <si>
    <t>Campo Florido</t>
  </si>
  <si>
    <t>Campos Altos</t>
  </si>
  <si>
    <t>Campos Gerais</t>
  </si>
  <si>
    <t>Cana Verde</t>
  </si>
  <si>
    <t>Candeias</t>
  </si>
  <si>
    <t>Cantagalo</t>
  </si>
  <si>
    <t>Capela Nova</t>
  </si>
  <si>
    <t>Capelinha</t>
  </si>
  <si>
    <t>Capetinga</t>
  </si>
  <si>
    <t>Capim Branco</t>
  </si>
  <si>
    <t>Caputira</t>
  </si>
  <si>
    <t>Carangola</t>
  </si>
  <si>
    <t>Caratinga</t>
  </si>
  <si>
    <t>Carbonita</t>
  </si>
  <si>
    <t>Carlos Chagas</t>
  </si>
  <si>
    <t>Carneirinho</t>
  </si>
  <si>
    <t>Carrancas</t>
  </si>
  <si>
    <t>Carvalhos</t>
  </si>
  <si>
    <t>Casa Grande</t>
  </si>
  <si>
    <t>Cascalho Rico</t>
  </si>
  <si>
    <t>Cataguases</t>
  </si>
  <si>
    <t>Catas Altas</t>
  </si>
  <si>
    <t>Catuji</t>
  </si>
  <si>
    <t>Catuti</t>
  </si>
  <si>
    <t>Caxambu</t>
  </si>
  <si>
    <t>Centralina</t>
  </si>
  <si>
    <t>Chiador</t>
  </si>
  <si>
    <t>Claraval</t>
  </si>
  <si>
    <t>Coimbra</t>
  </si>
  <si>
    <t>Coluna</t>
  </si>
  <si>
    <t>Comendador Gomes</t>
  </si>
  <si>
    <t>Comercinho</t>
  </si>
  <si>
    <t>Confins</t>
  </si>
  <si>
    <t>Congonhal</t>
  </si>
  <si>
    <t>Congonhas</t>
  </si>
  <si>
    <t>Conquista</t>
  </si>
  <si>
    <t>Conselheiro Lafaiete</t>
  </si>
  <si>
    <t>Conselheiro Pena</t>
  </si>
  <si>
    <t>Contagem</t>
  </si>
  <si>
    <t>Coqueiral</t>
  </si>
  <si>
    <t>Cordisburgo</t>
  </si>
  <si>
    <t>Corinto</t>
  </si>
  <si>
    <t>Coroaci</t>
  </si>
  <si>
    <t>Coromandel</t>
  </si>
  <si>
    <t>Coronel Fabriciano</t>
  </si>
  <si>
    <t>Coronel Murta</t>
  </si>
  <si>
    <t>Coronel Pacheco</t>
  </si>
  <si>
    <t>Coronel Xavier Chaves</t>
  </si>
  <si>
    <t>Cristais</t>
  </si>
  <si>
    <t>Cristiano Otoni</t>
  </si>
  <si>
    <t>Cristina</t>
  </si>
  <si>
    <t>Cuparaque</t>
  </si>
  <si>
    <t>Curvelo</t>
  </si>
  <si>
    <t>Datas</t>
  </si>
  <si>
    <t>Delfim Moreira</t>
  </si>
  <si>
    <t>Delta</t>
  </si>
  <si>
    <t>Descoberto</t>
  </si>
  <si>
    <t>Diamantina</t>
  </si>
  <si>
    <t>Divino</t>
  </si>
  <si>
    <t>Divisa Alegre</t>
  </si>
  <si>
    <t>Divisa Nova</t>
  </si>
  <si>
    <t>Dom Bosco</t>
  </si>
  <si>
    <t>Dom Cavati</t>
  </si>
  <si>
    <t>Dom Joaquim</t>
  </si>
  <si>
    <t>Douradoquara</t>
  </si>
  <si>
    <t>Engenheiro Caldas</t>
  </si>
  <si>
    <t>Engenheiro Navarro</t>
  </si>
  <si>
    <t>Entre Folhas</t>
  </si>
  <si>
    <t>Esmeraldas</t>
  </si>
  <si>
    <t>Espera Feliz</t>
  </si>
  <si>
    <t>Espinosa</t>
  </si>
  <si>
    <t>Estiva</t>
  </si>
  <si>
    <t>Estrela Dalva</t>
  </si>
  <si>
    <t>Extrema</t>
  </si>
  <si>
    <t>Fama</t>
  </si>
  <si>
    <t>Faria Lemos</t>
  </si>
  <si>
    <t>Felisburgo</t>
  </si>
  <si>
    <t>Fernandes Tourinho</t>
  </si>
  <si>
    <t>Ferros</t>
  </si>
  <si>
    <t>Fervedouro</t>
  </si>
  <si>
    <t>Florestal</t>
  </si>
  <si>
    <t>Formiga</t>
  </si>
  <si>
    <t>Formoso</t>
  </si>
  <si>
    <t>Francisco Dumont</t>
  </si>
  <si>
    <t>Frei Gaspar</t>
  </si>
  <si>
    <t>Frei Lagonegro</t>
  </si>
  <si>
    <t>Fronteira</t>
  </si>
  <si>
    <t>Frutal</t>
  </si>
  <si>
    <t>Gameleiras</t>
  </si>
  <si>
    <t>Goiabeira</t>
  </si>
  <si>
    <t>Gonzaga</t>
  </si>
  <si>
    <t>Gouveia</t>
  </si>
  <si>
    <t>Governador Valadares</t>
  </si>
  <si>
    <t>Grupiara</t>
  </si>
  <si>
    <t>Guaraciaba</t>
  </si>
  <si>
    <t>Guaraciama</t>
  </si>
  <si>
    <t>Guarani</t>
  </si>
  <si>
    <t>Guarda-Mor</t>
  </si>
  <si>
    <t>Guidoval</t>
  </si>
  <si>
    <t>Guiricema</t>
  </si>
  <si>
    <t>Heliodora</t>
  </si>
  <si>
    <t>Iapu</t>
  </si>
  <si>
    <t>Ibertioga</t>
  </si>
  <si>
    <t>Ibiracatu</t>
  </si>
  <si>
    <t>Ibiraci</t>
  </si>
  <si>
    <t>Ibituruna</t>
  </si>
  <si>
    <t>Igaratinga</t>
  </si>
  <si>
    <t>Iguatama</t>
  </si>
  <si>
    <t>Ijaci</t>
  </si>
  <si>
    <t>Inconfidentes</t>
  </si>
  <si>
    <t>Indaiabira</t>
  </si>
  <si>
    <t>Inhapim</t>
  </si>
  <si>
    <t>Inimutaba</t>
  </si>
  <si>
    <t>Ipaba</t>
  </si>
  <si>
    <t>Ipanema</t>
  </si>
  <si>
    <t>Ipatinga</t>
  </si>
  <si>
    <t>Itabira</t>
  </si>
  <si>
    <t>Itabirito</t>
  </si>
  <si>
    <t>Itacambira</t>
  </si>
  <si>
    <t>Itacarambi</t>
  </si>
  <si>
    <t>Itaguara</t>
  </si>
  <si>
    <t>Itamarandiba</t>
  </si>
  <si>
    <t>Itambacuri</t>
  </si>
  <si>
    <t>Itamogi</t>
  </si>
  <si>
    <t>Itamonte</t>
  </si>
  <si>
    <t>Itanhandu</t>
  </si>
  <si>
    <t>Itanhomi</t>
  </si>
  <si>
    <t>Itaobim</t>
  </si>
  <si>
    <t>Itapagipe</t>
  </si>
  <si>
    <t>Itapecerica</t>
  </si>
  <si>
    <t>Itapeva</t>
  </si>
  <si>
    <t>Itaverava</t>
  </si>
  <si>
    <t>Itinga</t>
  </si>
  <si>
    <t>Itueta</t>
  </si>
  <si>
    <t>Ituiutaba</t>
  </si>
  <si>
    <t>Itumirim</t>
  </si>
  <si>
    <t>Iturama</t>
  </si>
  <si>
    <t>Itutinga</t>
  </si>
  <si>
    <t>Jaboticatubas</t>
  </si>
  <si>
    <t>Jacinto</t>
  </si>
  <si>
    <t>Jacutinga</t>
  </si>
  <si>
    <t>Jampruca</t>
  </si>
  <si>
    <t>Japonvar</t>
  </si>
  <si>
    <t>Jeceaba</t>
  </si>
  <si>
    <t>Jequeri</t>
  </si>
  <si>
    <t>Jequitinhonha</t>
  </si>
  <si>
    <t>Juatuba</t>
  </si>
  <si>
    <t>Juramento</t>
  </si>
  <si>
    <t>Juruaia</t>
  </si>
  <si>
    <t>Ladainha</t>
  </si>
  <si>
    <t>Lagamar</t>
  </si>
  <si>
    <t>Lagoa Dourada</t>
  </si>
  <si>
    <t>Lagoa Formosa</t>
  </si>
  <si>
    <t>Lagoa Grande</t>
  </si>
  <si>
    <t>Lagoa Santa</t>
  </si>
  <si>
    <t>Lajinha</t>
  </si>
  <si>
    <t>Lambari</t>
  </si>
  <si>
    <t>Lamim</t>
  </si>
  <si>
    <t>Laranjal</t>
  </si>
  <si>
    <t>Lassance</t>
  </si>
  <si>
    <t>Lavras</t>
  </si>
  <si>
    <t>Leandro Ferreira</t>
  </si>
  <si>
    <t>Leopoldina</t>
  </si>
  <si>
    <t>Liberdade</t>
  </si>
  <si>
    <t>Lima Duarte</t>
  </si>
  <si>
    <t>Lontra</t>
  </si>
  <si>
    <t>Luisburgo</t>
  </si>
  <si>
    <t>Luz</t>
  </si>
  <si>
    <t>Machacalis</t>
  </si>
  <si>
    <t>Machado</t>
  </si>
  <si>
    <t>Malacacheta</t>
  </si>
  <si>
    <t>Mamonas</t>
  </si>
  <si>
    <t>Manga</t>
  </si>
  <si>
    <t>Manhumirim</t>
  </si>
  <si>
    <t>Mantena</t>
  </si>
  <si>
    <t>Maravilhas</t>
  </si>
  <si>
    <t>Mariana</t>
  </si>
  <si>
    <t>Marilac</t>
  </si>
  <si>
    <t>Martinho Campos</t>
  </si>
  <si>
    <t>Martins Soares</t>
  </si>
  <si>
    <t>Mata Verde</t>
  </si>
  <si>
    <t>Mateus Leme</t>
  </si>
  <si>
    <t>Matias Barbosa</t>
  </si>
  <si>
    <t>Matias Cardoso</t>
  </si>
  <si>
    <t>Mato Verde</t>
  </si>
  <si>
    <t>Matozinhos</t>
  </si>
  <si>
    <t>Matutina</t>
  </si>
  <si>
    <t>Medeiros</t>
  </si>
  <si>
    <t>Medina</t>
  </si>
  <si>
    <t>Mendes Pimentel</t>
  </si>
  <si>
    <t>Mesquita</t>
  </si>
  <si>
    <t>Minas Novas</t>
  </si>
  <si>
    <t>Minduri</t>
  </si>
  <si>
    <t>Mirabela</t>
  </si>
  <si>
    <t>Miradouro</t>
  </si>
  <si>
    <t>Moeda</t>
  </si>
  <si>
    <t>Moema</t>
  </si>
  <si>
    <t>Monjolos</t>
  </si>
  <si>
    <t>Monsenhor Paulo</t>
  </si>
  <si>
    <t>Monte Azul</t>
  </si>
  <si>
    <t>Monte Belo</t>
  </si>
  <si>
    <t>Monte Carmelo</t>
  </si>
  <si>
    <t>Monte Formoso</t>
  </si>
  <si>
    <t>Montes Claros</t>
  </si>
  <si>
    <t>Montezuma</t>
  </si>
  <si>
    <t>Munhoz</t>
  </si>
  <si>
    <t>Mutum</t>
  </si>
  <si>
    <t>Muzambinho</t>
  </si>
  <si>
    <t>Nacip Raydan</t>
  </si>
  <si>
    <t>Nanuque</t>
  </si>
  <si>
    <t>Naque</t>
  </si>
  <si>
    <t>Nazareno</t>
  </si>
  <si>
    <t>Nepomuceno</t>
  </si>
  <si>
    <t>Ninheira</t>
  </si>
  <si>
    <t>Nova Era</t>
  </si>
  <si>
    <t>Nova Lima</t>
  </si>
  <si>
    <t>Nova Ponte</t>
  </si>
  <si>
    <t>Nova Porteirinha</t>
  </si>
  <si>
    <t>Nova Resende</t>
  </si>
  <si>
    <t>Nova Serrana</t>
  </si>
  <si>
    <t>Novo Cruzeiro</t>
  </si>
  <si>
    <t>Novorizonte</t>
  </si>
  <si>
    <t>Olaria</t>
  </si>
  <si>
    <t>Oliveira</t>
  </si>
  <si>
    <t>Oliveira Fortes</t>
  </si>
  <si>
    <t>Ouro Branco</t>
  </si>
  <si>
    <t>Ouro Fino</t>
  </si>
  <si>
    <t>Ouro Preto</t>
  </si>
  <si>
    <t>Padre Carvalho</t>
  </si>
  <si>
    <t>Paineiras</t>
  </si>
  <si>
    <t>Pains</t>
  </si>
  <si>
    <t>Pai Pedro</t>
  </si>
  <si>
    <t>Paiva</t>
  </si>
  <si>
    <t>Palma</t>
  </si>
  <si>
    <t>Papagaios</t>
  </si>
  <si>
    <t>Paracatu</t>
  </si>
  <si>
    <t>Paraopeba</t>
  </si>
  <si>
    <t>Passa Quatro</t>
  </si>
  <si>
    <t>Passa Tempo</t>
  </si>
  <si>
    <t>Passos</t>
  </si>
  <si>
    <t>Patis</t>
  </si>
  <si>
    <t>Paulistas</t>
  </si>
  <si>
    <t>Pedra Azul</t>
  </si>
  <si>
    <t>Pedra Bonita</t>
  </si>
  <si>
    <t>Pedra Dourada</t>
  </si>
  <si>
    <t>Pedralva</t>
  </si>
  <si>
    <t>Pedro Leopoldo</t>
  </si>
  <si>
    <t>Pedro Teixeira</t>
  </si>
  <si>
    <t>Pequeri</t>
  </si>
  <si>
    <t>Pequi</t>
  </si>
  <si>
    <t>Perdizes</t>
  </si>
  <si>
    <t>Periquito</t>
  </si>
  <si>
    <t>Pescador</t>
  </si>
  <si>
    <t>Piau</t>
  </si>
  <si>
    <t>Pimenta</t>
  </si>
  <si>
    <t>Piracema</t>
  </si>
  <si>
    <t>Pirajuba</t>
  </si>
  <si>
    <t>Piranga</t>
  </si>
  <si>
    <t>Piranguinho</t>
  </si>
  <si>
    <t>Pirapetinga</t>
  </si>
  <si>
    <t>Pirapora</t>
  </si>
  <si>
    <t>Pitangui</t>
  </si>
  <si>
    <t>Piumhi</t>
  </si>
  <si>
    <t>Planura</t>
  </si>
  <si>
    <t>Pocrane</t>
  </si>
  <si>
    <t>Ponte Nova</t>
  </si>
  <si>
    <t>Ponto Chique</t>
  </si>
  <si>
    <t>Porteirinha</t>
  </si>
  <si>
    <t>Porto Firme</t>
  </si>
  <si>
    <t>Pouso Alegre</t>
  </si>
  <si>
    <t>Pouso Alto</t>
  </si>
  <si>
    <t>Prados</t>
  </si>
  <si>
    <t>Prata</t>
  </si>
  <si>
    <t>Pratinha</t>
  </si>
  <si>
    <t>Presidente Bernardes</t>
  </si>
  <si>
    <t>Presidente Juscelino</t>
  </si>
  <si>
    <t>Presidente Kubitschek</t>
  </si>
  <si>
    <t>Quartel Geral</t>
  </si>
  <si>
    <t>Queluzito</t>
  </si>
  <si>
    <t>Raposos</t>
  </si>
  <si>
    <t>Raul Soares</t>
  </si>
  <si>
    <t>Recreio</t>
  </si>
  <si>
    <t>Reduto</t>
  </si>
  <si>
    <t>Resende Costa</t>
  </si>
  <si>
    <t>Resplendor</t>
  </si>
  <si>
    <t>Ressaquinha</t>
  </si>
  <si>
    <t>Riachinho</t>
  </si>
  <si>
    <t>Rio Acima</t>
  </si>
  <si>
    <t>Rio Casca</t>
  </si>
  <si>
    <t>Rio Doce</t>
  </si>
  <si>
    <t>Rio Espera</t>
  </si>
  <si>
    <t>Rio Manso</t>
  </si>
  <si>
    <t>Rio Novo</t>
  </si>
  <si>
    <t>Rio Piracicaba</t>
  </si>
  <si>
    <t>Rio Pomba</t>
  </si>
  <si>
    <t>Rio Preto</t>
  </si>
  <si>
    <t>Rio Vermelho</t>
  </si>
  <si>
    <t>Rodeiro</t>
  </si>
  <si>
    <t>Romaria</t>
  </si>
  <si>
    <t>Rubelita</t>
  </si>
  <si>
    <t>Rubim</t>
  </si>
  <si>
    <t>Sacramento</t>
  </si>
  <si>
    <t>Salinas</t>
  </si>
  <si>
    <t>Santos Dumont</t>
  </si>
  <si>
    <t>Sarzedo</t>
  </si>
  <si>
    <t>Setubinha</t>
  </si>
  <si>
    <t>Sericita</t>
  </si>
  <si>
    <t>Seritinga</t>
  </si>
  <si>
    <t>Serrania</t>
  </si>
  <si>
    <t>Serranos</t>
  </si>
  <si>
    <t>Serro</t>
  </si>
  <si>
    <t>Sete Lagoas</t>
  </si>
  <si>
    <t>Tabuleiro</t>
  </si>
  <si>
    <t>Taiobeiras</t>
  </si>
  <si>
    <t>Taparuba</t>
  </si>
  <si>
    <t>Tapira</t>
  </si>
  <si>
    <t>Tarumirim</t>
  </si>
  <si>
    <t>Teixeiras</t>
  </si>
  <si>
    <t>Tiradentes</t>
  </si>
  <si>
    <t>Tiros</t>
  </si>
  <si>
    <t>Tocantins</t>
  </si>
  <si>
    <t>Toledo</t>
  </si>
  <si>
    <t>Tombos</t>
  </si>
  <si>
    <t>Tumiritinga</t>
  </si>
  <si>
    <t>Tupaciguara</t>
  </si>
  <si>
    <t>Turmalina</t>
  </si>
  <si>
    <t>Ubaporanga</t>
  </si>
  <si>
    <t>Uberaba</t>
  </si>
  <si>
    <t>Umburatiba</t>
  </si>
  <si>
    <t>Urucuia</t>
  </si>
  <si>
    <t>Vargem Alegre</t>
  </si>
  <si>
    <t>Vargem Bonita</t>
  </si>
  <si>
    <t>Varginha</t>
  </si>
  <si>
    <t>Vazante</t>
  </si>
  <si>
    <t>Veredinha</t>
  </si>
  <si>
    <t>Vermelho Novo</t>
  </si>
  <si>
    <t>Vespasiano</t>
  </si>
  <si>
    <t>Vieiras</t>
  </si>
  <si>
    <t>Mathias Lobato</t>
  </si>
  <si>
    <t>Volta Grande</t>
  </si>
  <si>
    <t>Wenceslau Braz</t>
  </si>
  <si>
    <t>Bom Jesus da Penha</t>
  </si>
  <si>
    <t>Borda da Mata</t>
  </si>
  <si>
    <t>Cachoeira da Prata</t>
  </si>
  <si>
    <t>Carmo da Cachoeira</t>
  </si>
  <si>
    <t>Carmo da Mata</t>
  </si>
  <si>
    <t>Cruzeiro da Fortaleza</t>
  </si>
  <si>
    <t>Lagoa da Prata</t>
  </si>
  <si>
    <t>Salto da Divisa</t>
  </si>
  <si>
    <t>Santana da Vargem</t>
  </si>
  <si>
    <t>Serra da Saudade</t>
  </si>
  <si>
    <t>Virgem da Lapa</t>
  </si>
  <si>
    <t>Divino das Laranjeiras</t>
  </si>
  <si>
    <t>Alvorada de Minas</t>
  </si>
  <si>
    <t>Augusto de Lima</t>
  </si>
  <si>
    <t>Bela Vista de Minas</t>
  </si>
  <si>
    <t>Bocaina de Minas</t>
  </si>
  <si>
    <t>Bom Jardim de Minas</t>
  </si>
  <si>
    <t>Bonito de Minas</t>
  </si>
  <si>
    <t>Cachoeira de Minas</t>
  </si>
  <si>
    <t>Carmo de Minas</t>
  </si>
  <si>
    <t>Central de Minas</t>
  </si>
  <si>
    <t>Curral de Dentro</t>
  </si>
  <si>
    <t>Desterro de Entre Rios</t>
  </si>
  <si>
    <t>Diogo de Vasconcelos</t>
  </si>
  <si>
    <t>Dores de Campos</t>
  </si>
  <si>
    <t>Entre Rios de Minas</t>
  </si>
  <si>
    <t>Fortaleza de Minas</t>
  </si>
  <si>
    <t>Fortuna de Minas</t>
  </si>
  <si>
    <t>Fruta de Leite</t>
  </si>
  <si>
    <t>Itamarati de Minas</t>
  </si>
  <si>
    <t>Jenipapo de Minas</t>
  </si>
  <si>
    <t>Juiz de Fora</t>
  </si>
  <si>
    <t>Madre de Deus de Minas</t>
  </si>
  <si>
    <t>Mar de Espanha</t>
  </si>
  <si>
    <t>Monte Alegre de Minas</t>
  </si>
  <si>
    <t>Monte Santo de Minas</t>
  </si>
  <si>
    <t>Morada Nova de Minas</t>
  </si>
  <si>
    <t>Novo Oriente de Minas</t>
  </si>
  <si>
    <t>Ouro Verde de Minas</t>
  </si>
  <si>
    <t>Patos de Minas</t>
  </si>
  <si>
    <t>Piedade de Caratinga</t>
  </si>
  <si>
    <t>Piedade de Ponte Nova</t>
  </si>
  <si>
    <t>Rio Pardo de Minas</t>
  </si>
  <si>
    <t>Rochedo de Minas</t>
  </si>
  <si>
    <t>Santana de Cataguases</t>
  </si>
  <si>
    <t>Santana de Pirapama</t>
  </si>
  <si>
    <t>Senhora de Oliveira</t>
  </si>
  <si>
    <t>Serra Azul de Minas</t>
  </si>
  <si>
    <t>Soledade de Minas</t>
  </si>
  <si>
    <t>Uruana de Minas</t>
  </si>
  <si>
    <t>Amparo do Serra</t>
  </si>
  <si>
    <t>Bandeira do Sul</t>
  </si>
  <si>
    <t>Bom Jesus do Amparo</t>
  </si>
  <si>
    <t>Bom Jesus do Galho</t>
  </si>
  <si>
    <t>Campo do Meio</t>
  </si>
  <si>
    <t>Carmo do Cajuru</t>
  </si>
  <si>
    <t>Carmo do Rio Claro</t>
  </si>
  <si>
    <t>Chapada do Norte</t>
  </si>
  <si>
    <t>Congonhas do Norte</t>
  </si>
  <si>
    <t>Desterro do Melo</t>
  </si>
  <si>
    <t>Dores do Turvo</t>
  </si>
  <si>
    <t>Estrela do Sul</t>
  </si>
  <si>
    <t>Leme do Prado</t>
  </si>
  <si>
    <t>Limeira do Oeste</t>
  </si>
  <si>
    <t>Morro do Pilar</t>
  </si>
  <si>
    <t>Pedra do Anta</t>
  </si>
  <si>
    <t>Piedade do Rio Grande</t>
  </si>
  <si>
    <t>Rio do Prado</t>
  </si>
  <si>
    <t>Santana do Deserto</t>
  </si>
  <si>
    <t>Santana do Riacho</t>
  </si>
  <si>
    <t>Senhora do Porto</t>
  </si>
  <si>
    <t>Serra do Salitre</t>
  </si>
  <si>
    <t>Visconde do Rio Branco</t>
  </si>
  <si>
    <t>Abadia dos Dourados</t>
  </si>
  <si>
    <t>Fronteira dos Vales</t>
  </si>
  <si>
    <t>Lagoa dos Patos</t>
  </si>
  <si>
    <t>Piedade dos Gerais</t>
  </si>
  <si>
    <t>Ponto dos Volantes</t>
  </si>
  <si>
    <t>Riacho dos Machados</t>
  </si>
  <si>
    <t>Santana dos Montes</t>
  </si>
  <si>
    <t>São Bento Abade</t>
  </si>
  <si>
    <t>São Domingos das Dores</t>
  </si>
  <si>
    <t>São Domingos do Prata</t>
  </si>
  <si>
    <t>São Francisco</t>
  </si>
  <si>
    <t>São Francisco de Paula</t>
  </si>
  <si>
    <t>São Francisco de Sales</t>
  </si>
  <si>
    <t>São Geraldo</t>
  </si>
  <si>
    <t>São Geraldo da Piedade</t>
  </si>
  <si>
    <t>São Geraldo do Baixio</t>
  </si>
  <si>
    <t>São Gotardo</t>
  </si>
  <si>
    <t>São Joaquim de Bicas</t>
  </si>
  <si>
    <t>São Miguel do Anta</t>
  </si>
  <si>
    <t>São Pedro dos Ferros</t>
  </si>
  <si>
    <t>São Roque de Minas</t>
  </si>
  <si>
    <t>São Tiago</t>
  </si>
  <si>
    <t>São Vicente de Minas</t>
  </si>
  <si>
    <t>Santa Cruz de Minas</t>
  </si>
  <si>
    <t>Santa Cruz de Salinas</t>
  </si>
  <si>
    <t>Santa Cruz do Escalvado</t>
  </si>
  <si>
    <t>Santa Helena de Minas</t>
  </si>
  <si>
    <t>Santa Juliana</t>
  </si>
  <si>
    <t>Santa Luzia</t>
  </si>
  <si>
    <t>Santa Margarida</t>
  </si>
  <si>
    <t>Santa Maria do Salto</t>
  </si>
  <si>
    <t>Santa Rita de Caldas</t>
  </si>
  <si>
    <t>Santa Rita de Minas</t>
  </si>
  <si>
    <t>Santa Rita de Ibitipoca</t>
  </si>
  <si>
    <t>Santa Rita do Itueto</t>
  </si>
  <si>
    <t>Santa Rosa da Serra</t>
  </si>
  <si>
    <t>Abaeté</t>
  </si>
  <si>
    <t>Açucena</t>
  </si>
  <si>
    <t>Água Boa</t>
  </si>
  <si>
    <t>Água Comprida</t>
  </si>
  <si>
    <t>Águas Formosas</t>
  </si>
  <si>
    <t>Águas Vermelhas</t>
  </si>
  <si>
    <t>Aimorés</t>
  </si>
  <si>
    <t>Além Paraíba</t>
  </si>
  <si>
    <t>Alpinópolis</t>
  </si>
  <si>
    <t>Alto Caparaó</t>
  </si>
  <si>
    <t>Alvinópolis</t>
  </si>
  <si>
    <t>Cachoeira de Pajeú</t>
  </si>
  <si>
    <t>Andrelândia</t>
  </si>
  <si>
    <t>Angelândia</t>
  </si>
  <si>
    <t>Antônio Carlos</t>
  </si>
  <si>
    <t>Antônio Dias</t>
  </si>
  <si>
    <t>Antônio Prado de Minas</t>
  </si>
  <si>
    <t>Araçaí</t>
  </si>
  <si>
    <t>Araçuaí</t>
  </si>
  <si>
    <t>Araporã</t>
  </si>
  <si>
    <t>Arapuá</t>
  </si>
  <si>
    <t>Araújos</t>
  </si>
  <si>
    <t>Araxá</t>
  </si>
  <si>
    <t>Ataléia</t>
  </si>
  <si>
    <t>Bambuí</t>
  </si>
  <si>
    <t>Barão de Cocais</t>
  </si>
  <si>
    <t>Barão de Monte Alto</t>
  </si>
  <si>
    <t>Bertópolis</t>
  </si>
  <si>
    <t>Betim</t>
  </si>
  <si>
    <t>Boa Esperança</t>
  </si>
  <si>
    <t>Bocaiúva</t>
  </si>
  <si>
    <t>Bonfinópolis de Minas</t>
  </si>
  <si>
    <t>Brasilândia de Minas</t>
  </si>
  <si>
    <t>Brasília de Minas</t>
  </si>
  <si>
    <t>Brás Pires</t>
  </si>
  <si>
    <t>Braúnas</t>
  </si>
  <si>
    <t>Brasópolis</t>
  </si>
  <si>
    <t>Bueno Brandão</t>
  </si>
  <si>
    <t>Buenópolis</t>
  </si>
  <si>
    <t>Caetanópolis</t>
  </si>
  <si>
    <t>Caeté</t>
  </si>
  <si>
    <t>Cambuí</t>
  </si>
  <si>
    <t>Campanário</t>
  </si>
  <si>
    <t>Canaã</t>
  </si>
  <si>
    <t>Canápolis</t>
  </si>
  <si>
    <t>Caparaó</t>
  </si>
  <si>
    <t>Capinópolis</t>
  </si>
  <si>
    <t>Capitão Andrade</t>
  </si>
  <si>
    <t>Capitão Enéas</t>
  </si>
  <si>
    <t>Capitólio</t>
  </si>
  <si>
    <t>Caraí</t>
  </si>
  <si>
    <t>Caranaíba</t>
  </si>
  <si>
    <t>Carandaí</t>
  </si>
  <si>
    <t>Careaçu</t>
  </si>
  <si>
    <t>Carmésia</t>
  </si>
  <si>
    <t>Carmo do Paranaíba</t>
  </si>
  <si>
    <t>Carmópolis de Minas</t>
  </si>
  <si>
    <t>Carvalhópolis</t>
  </si>
  <si>
    <t>Cássia</t>
  </si>
  <si>
    <t>Conceição da Barra de Minas</t>
  </si>
  <si>
    <t>Catas Altas da Noruega</t>
  </si>
  <si>
    <t>Cedro do Abaeté</t>
  </si>
  <si>
    <t>Chácara</t>
  </si>
  <si>
    <t>Chalé</t>
  </si>
  <si>
    <t>Chapada Gaúcha</t>
  </si>
  <si>
    <t>Cipotânea</t>
  </si>
  <si>
    <t>Claro dos Poções</t>
  </si>
  <si>
    <t>Cláudio</t>
  </si>
  <si>
    <t>Conceição da Aparecida</t>
  </si>
  <si>
    <t>Conceição das Pedras</t>
  </si>
  <si>
    <t>Conceição das Alagoas</t>
  </si>
  <si>
    <t>Conceição de Ipanema</t>
  </si>
  <si>
    <t>Conceição do Mato Dentro</t>
  </si>
  <si>
    <t>Conceição do Pará</t>
  </si>
  <si>
    <t>Conceição do Rio Verde</t>
  </si>
  <si>
    <t>Conceição dos Ouros</t>
  </si>
  <si>
    <t>Cônego Marinho</t>
  </si>
  <si>
    <t>Consolação</t>
  </si>
  <si>
    <t>Coração de Jesus</t>
  </si>
  <si>
    <t>Cordislândia</t>
  </si>
  <si>
    <t>Córrego Danta</t>
  </si>
  <si>
    <t>Córrego do Bom Jesus</t>
  </si>
  <si>
    <t>Córrego Fundo</t>
  </si>
  <si>
    <t>Córrego Novo</t>
  </si>
  <si>
    <t>Couto de Magalhães de Minas</t>
  </si>
  <si>
    <t>Crisólita</t>
  </si>
  <si>
    <t>Cristália</t>
  </si>
  <si>
    <t>Crucilândia</t>
  </si>
  <si>
    <t>Cruzília</t>
  </si>
  <si>
    <t>Delfinópolis</t>
  </si>
  <si>
    <t>Dionísio</t>
  </si>
  <si>
    <t>Divinésia</t>
  </si>
  <si>
    <t>Divinolândia de Minas</t>
  </si>
  <si>
    <t>Divinópolis</t>
  </si>
  <si>
    <t>Divisópolis</t>
  </si>
  <si>
    <t>Dom Silvério</t>
  </si>
  <si>
    <t>Dom Viçoso</t>
  </si>
  <si>
    <t>Dona Eusébia</t>
  </si>
  <si>
    <t>Dores de Guanhães</t>
  </si>
  <si>
    <t>Dores do Indaiá</t>
  </si>
  <si>
    <t>Doresópolis</t>
  </si>
  <si>
    <t>Durandé</t>
  </si>
  <si>
    <t>Elói Mendes</t>
  </si>
  <si>
    <t>Ervália</t>
  </si>
  <si>
    <t>Espírito Santo do Dourado</t>
  </si>
  <si>
    <t>Estrela do Indaiá</t>
  </si>
  <si>
    <t>Eugenópolis</t>
  </si>
  <si>
    <t>Ewbank da Câmara</t>
  </si>
  <si>
    <t>Felício dos Santos</t>
  </si>
  <si>
    <t>São Gonçalo do Rio Preto</t>
  </si>
  <si>
    <t>Felixlândia</t>
  </si>
  <si>
    <t>Francisco Badaró</t>
  </si>
  <si>
    <t>Francisco Sá</t>
  </si>
  <si>
    <t>Franciscópolis</t>
  </si>
  <si>
    <t>Frei Inocêncio</t>
  </si>
  <si>
    <t>Funilândia</t>
  </si>
  <si>
    <t>Galiléia</t>
  </si>
  <si>
    <t>Glaucilândia</t>
  </si>
  <si>
    <t>Goianá</t>
  </si>
  <si>
    <t>Gonçalves</t>
  </si>
  <si>
    <t>Grão Mogol</t>
  </si>
  <si>
    <t>Guanhães</t>
  </si>
  <si>
    <t>Guapé</t>
  </si>
  <si>
    <t>Guaranésia</t>
  </si>
  <si>
    <t>Guarará</t>
  </si>
  <si>
    <t>Guaxupé</t>
  </si>
  <si>
    <t>Guimarânia</t>
  </si>
  <si>
    <t>Gurinhatã</t>
  </si>
  <si>
    <t>Ibiá</t>
  </si>
  <si>
    <t>Ibiaí</t>
  </si>
  <si>
    <t>Ibirité</t>
  </si>
  <si>
    <t>Ibitiúra de Minas</t>
  </si>
  <si>
    <t>Icaraí de Minas</t>
  </si>
  <si>
    <t>Igarapé</t>
  </si>
  <si>
    <t>Ilicínea</t>
  </si>
  <si>
    <t>Imbé de Minas</t>
  </si>
  <si>
    <t>Indianópolis</t>
  </si>
  <si>
    <t>Ingaí</t>
  </si>
  <si>
    <t>Inhaúma</t>
  </si>
  <si>
    <t>Ipiaçu</t>
  </si>
  <si>
    <t>Ipuiúna</t>
  </si>
  <si>
    <t>Iraí de Minas</t>
  </si>
  <si>
    <t>Itabirinha</t>
  </si>
  <si>
    <t>Itaipé</t>
  </si>
  <si>
    <t>Itajubá</t>
  </si>
  <si>
    <t>Itambé do Mato Dentro</t>
  </si>
  <si>
    <t>Itatiaiuçu</t>
  </si>
  <si>
    <t>Itaú de Minas</t>
  </si>
  <si>
    <t>Itaúna</t>
  </si>
  <si>
    <t>Jacuí</t>
  </si>
  <si>
    <t>Jaguaraçu</t>
  </si>
  <si>
    <t>Jaíba</t>
  </si>
  <si>
    <t>Janaúba</t>
  </si>
  <si>
    <t>Januária</t>
  </si>
  <si>
    <t>Japaraíba</t>
  </si>
  <si>
    <t>Jequitaí</t>
  </si>
  <si>
    <t>Jequitibá</t>
  </si>
  <si>
    <t>Jesuânia</t>
  </si>
  <si>
    <t>Joaíma</t>
  </si>
  <si>
    <t>Joanésia</t>
  </si>
  <si>
    <t>João Monlevade</t>
  </si>
  <si>
    <t>João Pinheiro</t>
  </si>
  <si>
    <t>Joaquim Felício</t>
  </si>
  <si>
    <t>Jordânia</t>
  </si>
  <si>
    <t>José Gonçalves de Minas</t>
  </si>
  <si>
    <t>José Raydan</t>
  </si>
  <si>
    <t>Josenópolis</t>
  </si>
  <si>
    <t>Nova União</t>
  </si>
  <si>
    <t>Juvenília</t>
  </si>
  <si>
    <t>Luislândia</t>
  </si>
  <si>
    <t>Luminárias</t>
  </si>
  <si>
    <t>Manhuaçu</t>
  </si>
  <si>
    <t>Maria da Fé</t>
  </si>
  <si>
    <t>Mário Campos</t>
  </si>
  <si>
    <t>Maripá de Minas</t>
  </si>
  <si>
    <t>Marliéria</t>
  </si>
  <si>
    <t>Marmelópolis</t>
  </si>
  <si>
    <t>Materlândia</t>
  </si>
  <si>
    <t>Matipó</t>
  </si>
  <si>
    <t>Mercês</t>
  </si>
  <si>
    <t>Miraí</t>
  </si>
  <si>
    <t>Miravânia</t>
  </si>
  <si>
    <t>Montalvânia</t>
  </si>
  <si>
    <t>Monte Sião</t>
  </si>
  <si>
    <t>Morro da Garça</t>
  </si>
  <si>
    <t>Muriaé</t>
  </si>
  <si>
    <t>Natalândia</t>
  </si>
  <si>
    <t>Natércia</t>
  </si>
  <si>
    <t>Nova Belém</t>
  </si>
  <si>
    <t>Nova Módica</t>
  </si>
  <si>
    <t>Olhos-D'Água</t>
  </si>
  <si>
    <t>Olímpio Noronha</t>
  </si>
  <si>
    <t>Onça de Pitangui</t>
  </si>
  <si>
    <t>Oratórios</t>
  </si>
  <si>
    <t>Orizânia</t>
  </si>
  <si>
    <t>Padre Paraíso</t>
  </si>
  <si>
    <t>Palmópolis</t>
  </si>
  <si>
    <t>Pará de Minas</t>
  </si>
  <si>
    <t>Paraguaçu</t>
  </si>
  <si>
    <t>Paraisópolis</t>
  </si>
  <si>
    <t>Passabém</t>
  </si>
  <si>
    <t>Passa-Vinte</t>
  </si>
  <si>
    <t>Patrocínio</t>
  </si>
  <si>
    <t>Patrocínio do Muriaé</t>
  </si>
  <si>
    <t>Paula Cândido</t>
  </si>
  <si>
    <t>Pavão</t>
  </si>
  <si>
    <t>Peçanha</t>
  </si>
  <si>
    <t>Pedra do Indaiá</t>
  </si>
  <si>
    <t>Pedras de Maria da Cruz</t>
  </si>
  <si>
    <t>Pedrinópolis</t>
  </si>
  <si>
    <t>Perdigão</t>
  </si>
  <si>
    <t>Perdões</t>
  </si>
  <si>
    <t>Pingo-D'Água</t>
  </si>
  <si>
    <t>Pintópolis</t>
  </si>
  <si>
    <t>Piranguçu</t>
  </si>
  <si>
    <t>Piraúba</t>
  </si>
  <si>
    <t>Poço Fundo</t>
  </si>
  <si>
    <t>Poços de Caldas</t>
  </si>
  <si>
    <t>Pompéu</t>
  </si>
  <si>
    <t>Poté</t>
  </si>
  <si>
    <t>Pratápolis</t>
  </si>
  <si>
    <t>Presidente Olegário</t>
  </si>
  <si>
    <t>Alto Jequitibá</t>
  </si>
  <si>
    <t>Prudente de Morais</t>
  </si>
  <si>
    <t>Ribeirão das Neves</t>
  </si>
  <si>
    <t>Ribeirão Vermelho</t>
  </si>
  <si>
    <t>Rio Paranaíba</t>
  </si>
  <si>
    <t>Ritápolis</t>
  </si>
  <si>
    <t>Rosário da Limeira</t>
  </si>
  <si>
    <t>Sabará</t>
  </si>
  <si>
    <t>Sabinópolis</t>
  </si>
  <si>
    <t>Santa Bárbara</t>
  </si>
  <si>
    <t>Santa Bárbara do Leste</t>
  </si>
  <si>
    <t>Santa Bárbara do Monte Verde</t>
  </si>
  <si>
    <t>Santa Bárbara do Tugúrio</t>
  </si>
  <si>
    <t>Santa Efigênia de Minas</t>
  </si>
  <si>
    <t>Santa Fé de Minas</t>
  </si>
  <si>
    <t>Santa Maria de Itabira</t>
  </si>
  <si>
    <t>Santa Maria do Suaçuí</t>
  </si>
  <si>
    <t>Santana do Garambéu</t>
  </si>
  <si>
    <t>Santana do Jacaré</t>
  </si>
  <si>
    <t>Santana do Manhuaçu</t>
  </si>
  <si>
    <t>Santana do Paraíso</t>
  </si>
  <si>
    <t>Santa Rita de Jacutinga</t>
  </si>
  <si>
    <t>Santa Rita do Sapucaí</t>
  </si>
  <si>
    <t>Santa Vitória</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</si>
  <si>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</si>
  <si>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</si>
  <si>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</si>
  <si>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</si>
  <si>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</si>
  <si>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</si>
  <si>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</si>
  <si>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</si>
  <si>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</si>
  <si>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São Brás do Suaçuí</t>
  </si>
  <si>
    <t>São Félix de Minas</t>
  </si>
  <si>
    <t>São Francisco do Glória</t>
  </si>
  <si>
    <t>São Gonçalo do Abaeté</t>
  </si>
  <si>
    <t>São Gonçalo do Pará</t>
  </si>
  <si>
    <t>São Gonçalo do Rio Abaixo</t>
  </si>
  <si>
    <t>São Gonçalo do Sapucaí</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</si>
  <si>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</si>
  <si>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</si>
  <si>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</si>
  <si>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</si>
  <si>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</si>
  <si>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</si>
  <si>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</si>
  <si>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</si>
  <si>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</si>
  <si>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</si>
  <si>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</si>
  <si>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</si>
  <si>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</si>
  <si>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</si>
  <si>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</si>
  <si>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</si>
  <si>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</si>
  <si>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</si>
  <si>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</si>
  <si>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</si>
  <si>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</si>
  <si>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</si>
  <si>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</si>
  <si>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Pedro da União</t>
  </si>
  <si>
    <t>São Pedro do Suaçuí</t>
  </si>
  <si>
    <t>São Romão</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</si>
  <si>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</si>
  <si>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</si>
  <si>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</si>
  <si>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</si>
  <si>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</si>
  <si>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</si>
  <si>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</si>
  <si>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</si>
  <si>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Tomás de Aquino</t>
  </si>
  <si>
    <t>São Thomé das Letras</t>
  </si>
  <si>
    <t>Sapucaí-Mirim</t>
  </si>
  <si>
    <t>Sardoá</t>
  </si>
  <si>
    <t>Sem-Peixe</t>
  </si>
  <si>
    <t>Senador Amaral</t>
  </si>
  <si>
    <t>Senador Cortes</t>
  </si>
  <si>
    <t>Senador Firmino</t>
  </si>
  <si>
    <t>Senador José Bento</t>
  </si>
  <si>
    <t>Senador Modestino Gonçalves</t>
  </si>
  <si>
    <t>Senhora dos Remédios</t>
  </si>
  <si>
    <t>Serra dos Aimorés</t>
  </si>
  <si>
    <t>Serranópolis de Minas</t>
  </si>
  <si>
    <t>Silveirânia</t>
  </si>
  <si>
    <t>Silvianópolis</t>
  </si>
  <si>
    <t>Simão Pereira</t>
  </si>
  <si>
    <t>Simonésia</t>
  </si>
  <si>
    <t>Sobrália</t>
  </si>
  <si>
    <t>Tapiraí</t>
  </si>
  <si>
    <t>Taquaraçu de Minas</t>
  </si>
  <si>
    <t>Teófilo Otoni</t>
  </si>
  <si>
    <t>Timóteo</t>
  </si>
  <si>
    <t>Tocos do Moji</t>
  </si>
  <si>
    <t>Três Corações</t>
  </si>
  <si>
    <t>Três Marias</t>
  </si>
  <si>
    <t>Três Pontas</t>
  </si>
  <si>
    <t>Turvolândia</t>
  </si>
  <si>
    <t>Ubá</t>
  </si>
  <si>
    <t>Ubaí</t>
  </si>
  <si>
    <t>Uberlândia</t>
  </si>
  <si>
    <t>Unaí</t>
  </si>
  <si>
    <t>União de Minas</t>
  </si>
  <si>
    <t>Urucânia</t>
  </si>
  <si>
    <t>Vargem Grande do Rio Pardo</t>
  </si>
  <si>
    <t>Varjão de Minas</t>
  </si>
  <si>
    <t>Várzea da Palma</t>
  </si>
  <si>
    <t>Varzelândia</t>
  </si>
  <si>
    <t>Verdelândia</t>
  </si>
  <si>
    <t>Veríssimo</t>
  </si>
  <si>
    <t>Viçosa</t>
  </si>
  <si>
    <t>Virgínia</t>
  </si>
  <si>
    <t>Virginópolis</t>
  </si>
  <si>
    <t>Virgolândia</t>
  </si>
  <si>
    <t>Fonte:</t>
  </si>
  <si>
    <t>Nota:</t>
  </si>
  <si>
    <t>Atualizado até:</t>
  </si>
  <si>
    <r>
      <rPr>
        <b/>
        <sz val="11"/>
        <color theme="1"/>
        <rFont val="Calibri"/>
        <family val="2"/>
        <scheme val="minor"/>
      </rPr>
      <t>Município:</t>
    </r>
    <r>
      <rPr>
        <sz val="11"/>
        <color theme="1"/>
        <rFont val="Calibri"/>
        <family val="2"/>
        <scheme val="minor"/>
      </rPr>
      <t xml:space="preserve"> Todos</t>
    </r>
  </si>
  <si>
    <r>
      <t xml:space="preserve">Os repasses são creditados semanalmente na conta oficial do município sem distinção de valores por critério da Lei Robin Hood. Os valores apresentados nesta planilha são obtidos por meio de cálculos realizados pela FJP que levam em conta o montante repassado aos municípios pela SEF/MG e o percentual a que cada município teria direito de acordo com o índice mensal da Lei Robin Hood, publicado em </t>
    </r>
    <r>
      <rPr>
        <sz val="12"/>
        <color rgb="FF0070C0"/>
        <rFont val="Calibri"/>
        <family val="2"/>
        <scheme val="minor"/>
      </rPr>
      <t>http://www.fjp.mg.gov.br/robin-hood/index.php/indices/outrosmeses</t>
    </r>
    <r>
      <rPr>
        <sz val="12"/>
        <color theme="1"/>
        <rFont val="Calibri"/>
        <family val="2"/>
        <scheme val="minor"/>
      </rPr>
      <t xml:space="preserve">. </t>
    </r>
  </si>
  <si>
    <t>Observação: Valores correntes, em reais, sem atualização monetária.</t>
  </si>
  <si>
    <t xml:space="preserve">Pesquisa pelo nome do município: </t>
  </si>
  <si>
    <r>
      <rPr>
        <i/>
        <sz val="11"/>
        <color rgb="FFC00000"/>
        <rFont val="Calibri"/>
        <family val="2"/>
        <scheme val="minor"/>
      </rPr>
      <t>Ou</t>
    </r>
    <r>
      <rPr>
        <sz val="11"/>
        <color theme="1"/>
        <rFont val="Calibri"/>
        <family val="2"/>
        <scheme val="minor"/>
      </rPr>
      <t xml:space="preserve"> Pequisa pelo código SEF:  </t>
    </r>
  </si>
  <si>
    <r>
      <rPr>
        <i/>
        <sz val="11"/>
        <color rgb="FFC00000"/>
        <rFont val="Calibri"/>
        <family val="2"/>
        <scheme val="minor"/>
      </rPr>
      <t xml:space="preserve">Ou </t>
    </r>
    <r>
      <rPr>
        <sz val="11"/>
        <color theme="1"/>
        <rFont val="Calibri"/>
        <family val="2"/>
        <scheme val="minor"/>
      </rPr>
      <t xml:space="preserve">Pesquisa pelo código IBGE de 6 dígitos: </t>
    </r>
  </si>
  <si>
    <t xml:space="preserve">Total recebido pelo município neste critério: </t>
  </si>
  <si>
    <t xml:space="preserve">Média mensal: </t>
  </si>
  <si>
    <t xml:space="preserve">Repasses mensais pelo critério: </t>
  </si>
  <si>
    <t>Município</t>
  </si>
  <si>
    <t>Total</t>
  </si>
  <si>
    <t>Área de resolução</t>
  </si>
  <si>
    <t>d13 - nome</t>
  </si>
  <si>
    <t>d15 - sef</t>
  </si>
  <si>
    <t>d17 - ibge</t>
  </si>
  <si>
    <t>Validação</t>
  </si>
  <si>
    <t>Teste lógico</t>
  </si>
  <si>
    <t>MUN</t>
  </si>
  <si>
    <t>Diretoria de Estatística e Informações da Fundação João Pinheiro (DIREI/FJP)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</si>
</sst>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R$&quot;\ * #,##0.00_-;\-&quot;R$&quot;\ * #,##0.00_-;_-&quot;R$&quot;\ * &quot;-&quot;??_-;_-@_-"/>
    <numFmt numFmtId="165" formatCode="_(* #,##0.00_);_(* \(#,##0.00\);_(* &quot;-&quot;??_);_(@_)"/>
    <numFmt numFmtId="166" formatCode="&quot;R$&quot;\ #,##0.00"/>
  </numFmts>
  <fonts count="35" x14ac:knownFonts="1">
    <font>
      <sz val="11"/>
      <color theme="1"/>
      <name val="Calibri"/>
      <family val="2"/>
      <scheme val="minor"/>
    </font>
    <font>
      <sz val="11"/>
      <color theme="1"/>
      <name val="Calibri"/>
      <family val="2"/>
      <scheme val="minor"/>
    </font>
    <font>
      <b/>
      <sz val="10"/>
      <name val="Times New Roman"/>
      <family val="1"/>
    </font>
    <font>
      <b/>
      <sz val="11"/>
      <color theme="1"/>
      <name val="Calibri"/>
      <family val="2"/>
      <scheme val="minor"/>
    </font>
    <font>
      <sz val="10"/>
      <color indexed="8"/>
      <name val="Arial"/>
      <family val="2"/>
    </font>
    <font>
      <sz val="11"/>
      <color indexed="8"/>
      <name val="Calibri"/>
      <family val="2"/>
      <scheme val="minor"/>
    </font>
    <font>
      <b/>
      <sz val="11"/>
      <color indexed="8"/>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11"/>
      <color theme="1"/>
      <name val="Arial"/>
      <family val="2"/>
    </font>
    <font>
      <sz val="10"/>
      <color theme="1" tint="0.249977111117893"/>
      <name val="Arial"/>
      <family val="2"/>
    </font>
    <font>
      <b/>
      <sz val="12"/>
      <color theme="9" tint="-0.499984740745262"/>
      <name val="Arial"/>
      <family val="2"/>
    </font>
    <font>
      <sz val="12"/>
      <color rgb="FF0070C0"/>
      <name val="Calibri"/>
      <family val="2"/>
      <scheme val="minor"/>
    </font>
    <font>
      <b/>
      <sz val="11"/>
      <color theme="1" tint="0.499984740745262"/>
      <name val="Calibri"/>
      <family val="2"/>
      <scheme val="minor"/>
    </font>
    <font>
      <b/>
      <sz val="14"/>
      <color rgb="FF548661"/>
      <name val="Arial"/>
      <family val="2"/>
    </font>
    <font>
      <b/>
      <sz val="12"/>
      <color rgb="FF548661"/>
      <name val="Arial"/>
      <family val="2"/>
    </font>
    <font>
      <sz val="11"/>
      <color theme="0"/>
      <name val="Calibri"/>
      <family val="2"/>
      <scheme val="minor"/>
    </font>
    <font>
      <b/>
      <sz val="10"/>
      <color theme="1"/>
      <name val="Calibri"/>
      <family val="2"/>
      <scheme val="minor"/>
    </font>
    <font>
      <b/>
      <sz val="16"/>
      <color theme="1"/>
      <name val="Calibri"/>
      <family val="2"/>
      <scheme val="minor"/>
    </font>
    <font>
      <b/>
      <sz val="12"/>
      <color theme="4" tint="-0.249977111117893"/>
      <name val="Arial"/>
      <family val="2"/>
    </font>
    <font>
      <b/>
      <sz val="12"/>
      <color theme="2" tint="-0.89999084444715716"/>
      <name val="Calibri"/>
      <family val="2"/>
      <scheme val="minor"/>
    </font>
    <font>
      <i/>
      <sz val="11"/>
      <color rgb="FFC00000"/>
      <name val="Calibri"/>
      <family val="2"/>
      <scheme val="minor"/>
    </font>
    <font>
      <b/>
      <sz val="11"/>
      <color theme="1" tint="0.499984740745262"/>
      <name val="DK New Beginnings"/>
      <family val="3"/>
    </font>
    <font>
      <b/>
      <sz val="13"/>
      <color theme="1" tint="0.14999847407452621"/>
      <name val="Calibri"/>
      <family val="2"/>
      <scheme val="minor"/>
    </font>
    <font>
      <b/>
      <sz val="12"/>
      <color theme="1" tint="0.14999847407452621"/>
      <name val="Calibri"/>
      <family val="2"/>
      <scheme val="minor"/>
    </font>
    <font>
      <b/>
      <sz val="11"/>
      <color theme="1" tint="0.14999847407452621"/>
      <name val="Calibri"/>
      <family val="2"/>
      <scheme val="minor"/>
    </font>
    <font>
      <b/>
      <sz val="11"/>
      <name val="Calibri"/>
      <family val="2"/>
      <scheme val="minor"/>
    </font>
    <font>
      <sz val="11"/>
      <color theme="1" tint="0.14999847407452621"/>
      <name val="Calibri"/>
      <family val="2"/>
      <scheme val="minor"/>
    </font>
    <font>
      <i/>
      <sz val="11"/>
      <color theme="1"/>
      <name val="Calibri"/>
      <family val="2"/>
      <scheme val="minor"/>
    </font>
    <font>
      <sz val="9"/>
      <color theme="0" tint="-0.34998626667073579"/>
      <name val="Calibri"/>
      <family val="2"/>
      <scheme val="minor"/>
    </font>
    <font>
      <b/>
      <sz val="12"/>
      <color theme="4" tint="-0.249977111117893"/>
      <name val="Calibri"/>
      <family val="2"/>
      <scheme val="minor"/>
    </font>
    <font>
      <b/>
      <sz val="12"/>
      <color theme="8" tint="-0.249977111117893"/>
      <name val="Calibri"/>
      <family val="2"/>
      <scheme val="minor"/>
    </font>
    <font>
      <sz val="10"/>
      <color theme="1" tint="0.499984740745262"/>
      <name val="Calibri"/>
      <family val="2"/>
      <scheme val="minor"/>
    </font>
    <font>
      <b/>
      <i/>
      <sz val="11"/>
      <color theme="7"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bottom/>
      <diagonal/>
    </border>
    <border>
      <left/>
      <right/>
      <top/>
      <bottom style="medium">
        <color theme="0" tint="-0.499984740745262"/>
      </bottom>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right/>
      <top/>
      <bottom style="double">
        <color theme="5" tint="0.7999816888943144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medium">
        <color theme="8" tint="-0.24994659260841701"/>
      </top>
      <bottom/>
      <diagonal/>
    </border>
  </borders>
  <cellStyleXfs count="4">
    <xf numFmtId="0" fontId="0" fillId="0" borderId="0"/>
    <xf numFmtId="43" fontId="1" fillId="0" borderId="0" applyFont="0" applyFill="0" applyBorder="0" applyAlignment="0" applyProtection="0"/>
    <xf numFmtId="0" fontId="4" fillId="0" borderId="0"/>
    <xf numFmtId="164" fontId="1" fillId="0" borderId="0" applyFont="0" applyFill="0" applyBorder="0" applyAlignment="0" applyProtection="0"/>
  </cellStyleXfs>
  <cellXfs count="114">
    <xf numFmtId="0" fontId="0" fillId="0" borderId="0" xfId="0"/>
    <xf numFmtId="0" fontId="0" fillId="2" borderId="0" xfId="0" applyFill="1"/>
    <xf numFmtId="4" fontId="0" fillId="2" borderId="0" xfId="0" applyNumberFormat="1" applyFill="1"/>
    <xf numFmtId="4" fontId="3" fillId="0" borderId="1" xfId="0" applyNumberFormat="1" applyFont="1" applyBorder="1"/>
    <xf numFmtId="43" fontId="3" fillId="0" borderId="0" xfId="1" applyFont="1"/>
    <xf numFmtId="4" fontId="3" fillId="2" borderId="1" xfId="0" applyNumberFormat="1" applyFont="1" applyFill="1" applyBorder="1"/>
    <xf numFmtId="0" fontId="0" fillId="2" borderId="0" xfId="0" applyFont="1" applyFill="1"/>
    <xf numFmtId="4" fontId="0" fillId="2" borderId="0" xfId="0" applyNumberFormat="1" applyFont="1" applyFill="1"/>
    <xf numFmtId="0" fontId="5" fillId="0" borderId="1" xfId="2" applyFont="1" applyBorder="1" applyAlignment="1">
      <alignment horizontal="center"/>
    </xf>
    <xf numFmtId="0" fontId="6" fillId="0" borderId="1" xfId="2" applyFont="1" applyBorder="1" applyAlignment="1">
      <alignment horizontal="center"/>
    </xf>
    <xf numFmtId="0" fontId="5" fillId="0" borderId="1" xfId="2" applyFont="1" applyFill="1" applyBorder="1" applyAlignment="1">
      <alignment horizontal="center"/>
    </xf>
    <xf numFmtId="0" fontId="0" fillId="0" borderId="1" xfId="0" applyFont="1" applyFill="1" applyBorder="1"/>
    <xf numFmtId="43" fontId="8" fillId="2" borderId="0" xfId="1" applyFont="1" applyFill="1" applyAlignment="1">
      <alignment horizontal="right" vertical="center"/>
    </xf>
    <xf numFmtId="0" fontId="9" fillId="2" borderId="0" xfId="1" applyNumberFormat="1" applyFont="1" applyFill="1" applyAlignment="1">
      <alignment horizontal="left" vertical="center"/>
    </xf>
    <xf numFmtId="1" fontId="1" fillId="0" borderId="1" xfId="1" applyNumberFormat="1" applyFont="1" applyBorder="1" applyAlignment="1">
      <alignment horizontal="center"/>
    </xf>
    <xf numFmtId="43" fontId="1" fillId="0" borderId="1" xfId="1" applyFont="1" applyBorder="1"/>
    <xf numFmtId="4" fontId="1" fillId="0" borderId="1" xfId="1" applyNumberFormat="1" applyFont="1" applyBorder="1"/>
    <xf numFmtId="4" fontId="1" fillId="2" borderId="5" xfId="0" applyNumberFormat="1" applyFont="1" applyFill="1" applyBorder="1"/>
    <xf numFmtId="4" fontId="1" fillId="2" borderId="1" xfId="0" applyNumberFormat="1" applyFont="1" applyFill="1" applyBorder="1"/>
    <xf numFmtId="0" fontId="1" fillId="2" borderId="0" xfId="0" applyFont="1" applyFill="1"/>
    <xf numFmtId="0" fontId="7" fillId="0" borderId="2" xfId="2" applyFont="1" applyBorder="1" applyAlignment="1">
      <alignment horizontal="center"/>
    </xf>
    <xf numFmtId="0" fontId="7" fillId="0" borderId="4" xfId="2" applyFont="1" applyBorder="1" applyAlignment="1">
      <alignment horizontal="center"/>
    </xf>
    <xf numFmtId="0" fontId="7" fillId="0" borderId="3" xfId="2" applyFont="1" applyBorder="1" applyAlignment="1">
      <alignment horizontal="center"/>
    </xf>
    <xf numFmtId="0" fontId="0" fillId="2" borderId="0" xfId="0" applyFill="1" applyBorder="1"/>
    <xf numFmtId="165" fontId="2" fillId="2" borderId="0" xfId="1" applyNumberFormat="1" applyFont="1" applyFill="1" applyBorder="1" applyAlignment="1">
      <alignment vertical="center" wrapText="1"/>
    </xf>
    <xf numFmtId="0" fontId="0" fillId="3" borderId="0" xfId="0" applyFill="1"/>
    <xf numFmtId="0" fontId="10" fillId="3" borderId="0" xfId="0" applyFont="1" applyFill="1"/>
    <xf numFmtId="0" fontId="0" fillId="3" borderId="9" xfId="0" applyFill="1" applyBorder="1"/>
    <xf numFmtId="0" fontId="10" fillId="3" borderId="9" xfId="0" applyFont="1" applyFill="1" applyBorder="1"/>
    <xf numFmtId="0" fontId="11" fillId="3" borderId="9" xfId="0" applyFont="1" applyFill="1" applyBorder="1" applyAlignment="1">
      <alignment vertical="center"/>
    </xf>
    <xf numFmtId="0" fontId="3" fillId="5" borderId="5" xfId="0" applyFont="1" applyFill="1" applyBorder="1" applyAlignment="1">
      <alignment horizontal="center" vertical="center"/>
    </xf>
    <xf numFmtId="0" fontId="14" fillId="2" borderId="0" xfId="0" applyFont="1" applyFill="1" applyAlignment="1">
      <alignment horizontal="center"/>
    </xf>
    <xf numFmtId="0" fontId="0" fillId="3" borderId="15" xfId="0" applyFill="1" applyBorder="1"/>
    <xf numFmtId="0" fontId="10" fillId="3" borderId="15" xfId="0" applyFont="1" applyFill="1" applyBorder="1"/>
    <xf numFmtId="0" fontId="11" fillId="3" borderId="15" xfId="0" applyFont="1" applyFill="1" applyBorder="1" applyAlignment="1">
      <alignment vertical="center"/>
    </xf>
    <xf numFmtId="0" fontId="18" fillId="2" borderId="0" xfId="0" applyFont="1" applyFill="1" applyBorder="1"/>
    <xf numFmtId="0" fontId="14" fillId="2" borderId="16" xfId="0" applyFont="1" applyFill="1" applyBorder="1" applyAlignment="1">
      <alignment horizontal="center"/>
    </xf>
    <xf numFmtId="0" fontId="14" fillId="2" borderId="17" xfId="0" applyFont="1" applyFill="1" applyBorder="1" applyAlignment="1">
      <alignment horizontal="center"/>
    </xf>
    <xf numFmtId="0" fontId="14" fillId="2" borderId="18" xfId="0" applyFont="1" applyFill="1" applyBorder="1" applyAlignment="1">
      <alignment horizontal="center"/>
    </xf>
    <xf numFmtId="0" fontId="14" fillId="2" borderId="19" xfId="0" applyFont="1" applyFill="1" applyBorder="1" applyAlignment="1">
      <alignment horizontal="center"/>
    </xf>
    <xf numFmtId="0" fontId="0" fillId="2" borderId="0" xfId="0" applyFont="1" applyFill="1" applyBorder="1" applyAlignment="1">
      <alignment horizontal="right" vertical="center"/>
    </xf>
    <xf numFmtId="0" fontId="14" fillId="2" borderId="23" xfId="0" applyFont="1" applyFill="1" applyBorder="1" applyAlignment="1">
      <alignment horizontal="center"/>
    </xf>
    <xf numFmtId="0" fontId="14" fillId="2" borderId="0" xfId="0" applyFont="1" applyFill="1" applyBorder="1" applyAlignment="1">
      <alignment horizontal="center"/>
    </xf>
    <xf numFmtId="0" fontId="14" fillId="2" borderId="24" xfId="0" applyFont="1" applyFill="1" applyBorder="1" applyAlignment="1">
      <alignment horizontal="center"/>
    </xf>
    <xf numFmtId="0" fontId="14" fillId="2" borderId="25" xfId="0" applyFont="1" applyFill="1" applyBorder="1" applyAlignment="1">
      <alignment horizontal="center"/>
    </xf>
    <xf numFmtId="0" fontId="14" fillId="2" borderId="26" xfId="0" applyFont="1" applyFill="1" applyBorder="1" applyAlignment="1">
      <alignment horizontal="center"/>
    </xf>
    <xf numFmtId="0" fontId="23" fillId="2" borderId="0" xfId="0" applyFont="1" applyFill="1" applyAlignment="1">
      <alignment horizontal="center"/>
    </xf>
    <xf numFmtId="0" fontId="26" fillId="2" borderId="0" xfId="0" applyFont="1" applyFill="1" applyBorder="1" applyAlignment="1">
      <alignment horizontal="center"/>
    </xf>
    <xf numFmtId="0" fontId="0" fillId="2" borderId="0" xfId="0" applyFont="1" applyFill="1" applyBorder="1" applyAlignment="1">
      <alignment horizontal="right"/>
    </xf>
    <xf numFmtId="0" fontId="27" fillId="6" borderId="31" xfId="2" applyNumberFormat="1" applyFont="1" applyFill="1" applyBorder="1" applyAlignment="1">
      <alignment horizontal="center" vertical="center"/>
    </xf>
    <xf numFmtId="0" fontId="27" fillId="6" borderId="31" xfId="0" applyFont="1" applyFill="1" applyBorder="1" applyAlignment="1">
      <alignment horizontal="center" vertical="center"/>
    </xf>
    <xf numFmtId="1" fontId="28" fillId="0" borderId="31" xfId="1" applyNumberFormat="1" applyFont="1" applyFill="1" applyBorder="1" applyAlignment="1">
      <alignment horizontal="center" vertical="center" shrinkToFit="1"/>
    </xf>
    <xf numFmtId="4" fontId="28" fillId="0" borderId="31" xfId="1" applyNumberFormat="1" applyFont="1" applyFill="1" applyBorder="1" applyAlignment="1">
      <alignment horizontal="center" vertical="center" shrinkToFit="1"/>
    </xf>
    <xf numFmtId="4" fontId="26" fillId="0" borderId="31" xfId="0" applyNumberFormat="1" applyFont="1" applyFill="1" applyBorder="1" applyAlignment="1">
      <alignment horizontal="center" vertical="center" shrinkToFit="1"/>
    </xf>
    <xf numFmtId="0" fontId="17" fillId="2" borderId="0" xfId="0" applyFont="1" applyFill="1"/>
    <xf numFmtId="0" fontId="7" fillId="2" borderId="0" xfId="0" applyFont="1" applyFill="1" applyAlignment="1">
      <alignment horizontal="center"/>
    </xf>
    <xf numFmtId="0" fontId="7" fillId="2" borderId="0" xfId="0" applyFont="1" applyFill="1" applyBorder="1" applyAlignment="1">
      <alignment horizontal="center"/>
    </xf>
    <xf numFmtId="1" fontId="7" fillId="2" borderId="0" xfId="1" applyNumberFormat="1" applyFont="1" applyFill="1" applyBorder="1" applyAlignment="1">
      <alignment horizontal="center" vertical="center" shrinkToFit="1"/>
    </xf>
    <xf numFmtId="4" fontId="17" fillId="2" borderId="0" xfId="1" applyNumberFormat="1" applyFont="1" applyFill="1" applyBorder="1" applyAlignment="1">
      <alignment vertical="center"/>
    </xf>
    <xf numFmtId="4" fontId="7" fillId="2" borderId="0" xfId="0" applyNumberFormat="1" applyFont="1" applyFill="1" applyBorder="1" applyAlignment="1">
      <alignment vertical="center"/>
    </xf>
    <xf numFmtId="0" fontId="17" fillId="2" borderId="0" xfId="1" applyNumberFormat="1" applyFont="1" applyFill="1" applyBorder="1" applyAlignment="1">
      <alignment vertical="center"/>
    </xf>
    <xf numFmtId="0" fontId="3" fillId="2" borderId="0" xfId="0" applyFont="1" applyFill="1" applyAlignment="1">
      <alignment horizontal="center"/>
    </xf>
    <xf numFmtId="0" fontId="3" fillId="2" borderId="0" xfId="0" applyFont="1" applyFill="1" applyBorder="1" applyAlignment="1">
      <alignment horizontal="center"/>
    </xf>
    <xf numFmtId="1" fontId="3" fillId="2" borderId="0" xfId="1" applyNumberFormat="1" applyFont="1" applyFill="1" applyBorder="1" applyAlignment="1">
      <alignment horizontal="center" vertical="center" shrinkToFit="1"/>
    </xf>
    <xf numFmtId="0" fontId="0" fillId="2" borderId="0" xfId="1" applyNumberFormat="1" applyFont="1" applyFill="1" applyBorder="1" applyAlignment="1">
      <alignment vertical="center"/>
    </xf>
    <xf numFmtId="4" fontId="3" fillId="2" borderId="0" xfId="0" applyNumberFormat="1" applyFont="1" applyFill="1" applyBorder="1" applyAlignment="1">
      <alignment vertical="center"/>
    </xf>
    <xf numFmtId="0" fontId="3" fillId="2" borderId="6" xfId="0" applyFont="1" applyFill="1" applyBorder="1"/>
    <xf numFmtId="0" fontId="0" fillId="2" borderId="32" xfId="0" applyFill="1" applyBorder="1"/>
    <xf numFmtId="0" fontId="0" fillId="2" borderId="33" xfId="0" applyFill="1" applyBorder="1"/>
    <xf numFmtId="0" fontId="0" fillId="7" borderId="1" xfId="0" applyFill="1" applyBorder="1"/>
    <xf numFmtId="0" fontId="0" fillId="2" borderId="1" xfId="0" applyFill="1" applyBorder="1"/>
    <xf numFmtId="0" fontId="0" fillId="2" borderId="14" xfId="0" applyFill="1" applyBorder="1"/>
    <xf numFmtId="0" fontId="0" fillId="2" borderId="34" xfId="0" applyFill="1" applyBorder="1"/>
    <xf numFmtId="0" fontId="3" fillId="2" borderId="0" xfId="0" applyFont="1" applyFill="1" applyBorder="1"/>
    <xf numFmtId="0" fontId="29" fillId="7" borderId="1" xfId="0" applyFont="1" applyFill="1" applyBorder="1" applyAlignment="1">
      <alignment horizontal="right"/>
    </xf>
    <xf numFmtId="0" fontId="0" fillId="2" borderId="5" xfId="0" applyFill="1" applyBorder="1"/>
    <xf numFmtId="0" fontId="0" fillId="2" borderId="35" xfId="0" applyFill="1" applyBorder="1"/>
    <xf numFmtId="0" fontId="0" fillId="2" borderId="36" xfId="0" applyFill="1" applyBorder="1"/>
    <xf numFmtId="0" fontId="0" fillId="2" borderId="37" xfId="0" applyFill="1" applyBorder="1"/>
    <xf numFmtId="1" fontId="30" fillId="0" borderId="38" xfId="1" applyNumberFormat="1" applyFont="1" applyFill="1" applyBorder="1" applyAlignment="1">
      <alignment horizontal="center"/>
    </xf>
    <xf numFmtId="43" fontId="30" fillId="0" borderId="38" xfId="1" applyNumberFormat="1" applyFont="1" applyFill="1" applyBorder="1"/>
    <xf numFmtId="0" fontId="17" fillId="2" borderId="0" xfId="0" applyFont="1" applyFill="1" applyBorder="1"/>
    <xf numFmtId="0" fontId="33" fillId="2" borderId="0" xfId="0" applyFont="1" applyFill="1" applyAlignment="1">
      <alignment horizontal="left"/>
    </xf>
    <xf numFmtId="0" fontId="0" fillId="2" borderId="39" xfId="0" applyFill="1" applyBorder="1"/>
    <xf numFmtId="43" fontId="3" fillId="8" borderId="3" xfId="1" applyFont="1" applyFill="1" applyBorder="1" applyAlignment="1">
      <alignment horizontal="center"/>
    </xf>
    <xf numFmtId="43" fontId="3" fillId="8" borderId="3" xfId="1" applyFont="1" applyFill="1" applyBorder="1"/>
    <xf numFmtId="4" fontId="3" fillId="8" borderId="3" xfId="0" applyNumberFormat="1" applyFont="1" applyFill="1" applyBorder="1"/>
    <xf numFmtId="4" fontId="1" fillId="8" borderId="6" xfId="0" applyNumberFormat="1" applyFont="1" applyFill="1" applyBorder="1"/>
    <xf numFmtId="0" fontId="14" fillId="2" borderId="0" xfId="0" applyFont="1" applyFill="1" applyAlignment="1">
      <alignment horizontal="center"/>
    </xf>
    <xf numFmtId="0" fontId="15" fillId="2" borderId="0" xfId="0" applyFont="1" applyFill="1" applyAlignment="1">
      <alignment horizontal="center"/>
    </xf>
    <xf numFmtId="0" fontId="9" fillId="2" borderId="0" xfId="1" applyNumberFormat="1" applyFont="1" applyFill="1" applyAlignment="1">
      <alignment horizontal="left"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applyFont="1" applyFill="1" applyAlignment="1">
      <alignment horizontal="right" vertical="center"/>
    </xf>
    <xf numFmtId="0" fontId="12" fillId="4" borderId="10"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4" borderId="13" xfId="0" applyFont="1" applyFill="1" applyBorder="1" applyAlignment="1">
      <alignment horizontal="center" vertical="center" shrinkToFit="1"/>
    </xf>
    <xf numFmtId="0" fontId="16" fillId="2" borderId="0" xfId="0" applyFont="1" applyFill="1" applyAlignment="1">
      <alignment horizontal="center"/>
    </xf>
    <xf numFmtId="0" fontId="21" fillId="2" borderId="20" xfId="0" applyFont="1" applyFill="1" applyBorder="1" applyAlignment="1" applyProtection="1">
      <alignment horizontal="left" vertical="center"/>
      <protection locked="0"/>
    </xf>
    <xf numFmtId="0" fontId="21" fillId="2" borderId="21" xfId="0" applyFont="1" applyFill="1" applyBorder="1" applyAlignment="1" applyProtection="1">
      <alignment horizontal="left" vertical="center"/>
      <protection locked="0"/>
    </xf>
    <xf numFmtId="0" fontId="21" fillId="2" borderId="22" xfId="0" applyFont="1" applyFill="1" applyBorder="1" applyAlignment="1" applyProtection="1">
      <alignment horizontal="left" vertical="center"/>
      <protection locked="0"/>
    </xf>
    <xf numFmtId="0" fontId="19" fillId="2" borderId="0" xfId="0" applyFont="1" applyFill="1" applyAlignment="1">
      <alignment horizontal="center"/>
    </xf>
    <xf numFmtId="0" fontId="20" fillId="2" borderId="0" xfId="0" applyFont="1" applyFill="1" applyAlignment="1">
      <alignment horizontal="center"/>
    </xf>
    <xf numFmtId="1" fontId="31" fillId="2" borderId="0" xfId="0" applyNumberFormat="1" applyFont="1" applyFill="1" applyAlignment="1">
      <alignment horizontal="right" vertical="center" shrinkToFit="1"/>
    </xf>
    <xf numFmtId="0" fontId="31" fillId="2" borderId="0" xfId="0" applyFont="1" applyFill="1" applyAlignment="1">
      <alignment horizontal="right" vertical="center" shrinkToFit="1"/>
    </xf>
    <xf numFmtId="0" fontId="32" fillId="2" borderId="0" xfId="0" applyFont="1" applyFill="1" applyAlignment="1">
      <alignment horizontal="left" vertical="center" shrinkToFit="1"/>
    </xf>
    <xf numFmtId="0" fontId="34" fillId="2" borderId="0" xfId="0" applyFont="1" applyFill="1" applyBorder="1" applyAlignment="1">
      <alignment horizontal="center" wrapText="1"/>
    </xf>
    <xf numFmtId="0" fontId="34" fillId="2" borderId="0" xfId="0" applyFont="1" applyFill="1" applyAlignment="1">
      <alignment horizontal="center" wrapText="1"/>
    </xf>
    <xf numFmtId="0" fontId="24" fillId="2" borderId="27" xfId="0" applyFont="1" applyFill="1" applyBorder="1" applyAlignment="1">
      <alignment horizontal="center" vertical="top"/>
    </xf>
    <xf numFmtId="166" fontId="25" fillId="3" borderId="28" xfId="3" applyNumberFormat="1" applyFont="1" applyFill="1" applyBorder="1" applyAlignment="1">
      <alignment horizontal="left" vertical="center"/>
    </xf>
    <xf numFmtId="166" fontId="25" fillId="3" borderId="29" xfId="3" applyNumberFormat="1" applyFont="1" applyFill="1" applyBorder="1" applyAlignment="1">
      <alignment horizontal="left" vertical="center"/>
    </xf>
    <xf numFmtId="166" fontId="25" fillId="3" borderId="30" xfId="3" applyNumberFormat="1" applyFont="1" applyFill="1" applyBorder="1" applyAlignment="1">
      <alignment horizontal="left" vertical="center"/>
    </xf>
  </cellXfs>
  <cellStyles count="4">
    <cellStyle name="Moeda" xfId="3" builtinId="4"/>
    <cellStyle name="Normal" xfId="0" builtinId="0"/>
    <cellStyle name="Normal_VAF" xfId="2"/>
    <cellStyle name="Vírgula" xfId="1" builtinId="3"/>
  </cellStyles>
  <dxfs count="36">
    <dxf>
      <font>
        <color theme="0" tint="-4.9989318521683403E-2"/>
      </font>
    </dxf>
    <dxf>
      <fill>
        <patternFill patternType="solid">
          <fgColor indexed="64"/>
          <bgColor theme="0"/>
        </patternFill>
      </fill>
      <border diagonalUp="0" diagonalDown="0" outline="0">
        <left style="thin">
          <color indexed="64"/>
        </left>
        <right/>
        <top/>
        <bottom/>
      </border>
    </dxf>
    <dxf>
      <font>
        <strike val="0"/>
        <outline val="0"/>
        <shadow val="0"/>
        <u val="none"/>
        <vertAlign val="baseline"/>
        <sz val="11"/>
        <color theme="1"/>
        <name val="Calibri"/>
        <scheme val="minor"/>
      </font>
      <numFmt numFmtId="4" formatCode="#,##0.00"/>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indexed="8"/>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48661"/>
      <color rgb="FF359BA5"/>
      <color rgb="FF3BA8B7"/>
      <color rgb="FF4A92A8"/>
      <color rgb="FF497E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1">
                    <a:lumMod val="75000"/>
                    <a:lumOff val="25000"/>
                  </a:schemeClr>
                </a:solidFill>
              </a:defRPr>
            </a:pPr>
            <a:r>
              <a:rPr lang="pt-BR" sz="1200">
                <a:solidFill>
                  <a:schemeClr val="tx1">
                    <a:lumMod val="75000"/>
                    <a:lumOff val="25000"/>
                  </a:schemeClr>
                </a:solidFill>
              </a:rPr>
              <a:t>Linha</a:t>
            </a:r>
            <a:r>
              <a:rPr lang="pt-BR" sz="1200" baseline="0">
                <a:solidFill>
                  <a:schemeClr val="tx1">
                    <a:lumMod val="75000"/>
                    <a:lumOff val="25000"/>
                  </a:schemeClr>
                </a:solidFill>
              </a:rPr>
              <a:t> do tempo: </a:t>
            </a:r>
            <a:r>
              <a:rPr lang="pt-BR" sz="1200">
                <a:solidFill>
                  <a:schemeClr val="tx1">
                    <a:lumMod val="75000"/>
                    <a:lumOff val="25000"/>
                  </a:schemeClr>
                </a:solidFill>
              </a:rPr>
              <a:t>Evolução mensal dos repasses em 2021</a:t>
            </a:r>
          </a:p>
        </c:rich>
      </c:tx>
      <c:layout>
        <c:manualLayout>
          <c:xMode val="edge"/>
          <c:yMode val="edge"/>
          <c:x val="0.28977388122317177"/>
          <c:y val="1.5065908902854841E-2"/>
        </c:manualLayout>
      </c:layout>
      <c:overlay val="0"/>
    </c:title>
    <c:autoTitleDeleted val="0"/>
    <c:plotArea>
      <c:layout/>
      <c:lineChart>
        <c:grouping val="standard"/>
        <c:varyColors val="0"/>
        <c:ser>
          <c:idx val="0"/>
          <c:order val="0"/>
          <c:tx>
            <c:strRef>
              <c:f>'meu-munic'!$C$31</c:f>
              <c:strCache>
                <c:ptCount val="1"/>
              </c:strCache>
            </c:strRef>
          </c:tx>
          <c:dLbls>
            <c:spPr>
              <a:noFill/>
              <a:ln>
                <a:noFill/>
              </a:ln>
              <a:effectLst/>
            </c:spPr>
            <c:txPr>
              <a:bodyPr/>
              <a:lstStyle/>
              <a:p>
                <a:pPr>
                  <a:defRPr>
                    <a:solidFill>
                      <a:schemeClr val="accent1">
                        <a:lumMod val="50000"/>
                      </a:schemeClr>
                    </a:solidFill>
                  </a:defRPr>
                </a:pPr>
                <a:endParaRPr lang="pt-B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'meu-munic'!$D$31:$O$31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4B1-49C5-AF88-C381138A0365}"/>
            </c:ext>
          </c:extLst>
        </c:ser>
        <c:ser>
          <c:idx val="1"/>
          <c:order val="1"/>
          <c:tx>
            <c:strRef>
              <c:f>'meu-munic'!$C$32</c:f>
              <c:strCache>
                <c:ptCount val="1"/>
                <c:pt idx="0">
                  <c:v>Repasse médio Patrimônio Cultural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'meu-munic'!$D$32:$O$32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4B1-49C5-AF88-C381138A0365}"/>
            </c:ext>
          </c:extLst>
        </c:ser>
        <c:dLbls>
          <c:dLblPos val="t"/>
          <c:showLegendKey val="0"/>
          <c:showVal val="1"/>
          <c:showCatName val="0"/>
          <c:showSerName val="0"/>
          <c:showPercent val="0"/>
          <c:showBubbleSize val="0"/>
        </c:dLbls>
        <c:marker val="1"/>
        <c:smooth val="0"/>
        <c:axId val="430976384"/>
        <c:axId val="430982272"/>
      </c:lineChart>
      <c:catAx>
        <c:axId val="430976384"/>
        <c:scaling>
          <c:orientation val="minMax"/>
        </c:scaling>
        <c:delete val="0"/>
        <c:axPos val="b"/>
        <c:majorGridlines>
          <c:spPr>
            <a:ln>
              <a:solidFill>
                <a:schemeClr val="bg1">
                  <a:lumMod val="85000"/>
                </a:schemeClr>
              </a:solidFill>
            </a:ln>
          </c:spPr>
        </c:majorGridlines>
        <c:numFmt formatCode="General" sourceLinked="0"/>
        <c:majorTickMark val="out"/>
        <c:minorTickMark val="none"/>
        <c:tickLblPos val="nextTo"/>
        <c:crossAx val="430982272"/>
        <c:crosses val="autoZero"/>
        <c:auto val="1"/>
        <c:lblAlgn val="ctr"/>
        <c:lblOffset val="100"/>
        <c:noMultiLvlLbl val="0"/>
      </c:catAx>
      <c:valAx>
        <c:axId val="430982272"/>
        <c:scaling>
          <c:orientation val="minMax"/>
        </c:scaling>
        <c:delete val="0"/>
        <c:axPos val="l"/>
        <c:majorGridlines>
          <c:spPr>
            <a:ln>
              <a:solidFill>
                <a:schemeClr val="bg1">
                  <a:lumMod val="85000"/>
                </a:schemeClr>
              </a:solidFill>
            </a:ln>
          </c:spPr>
        </c:majorGridlines>
        <c:numFmt formatCode="#,##0.00" sourceLinked="1"/>
        <c:majorTickMark val="out"/>
        <c:minorTickMark val="none"/>
        <c:tickLblPos val="nextTo"/>
        <c:txPr>
          <a:bodyPr/>
          <a:lstStyle/>
          <a:p>
            <a:pPr>
              <a:defRPr b="1"/>
            </a:pPr>
            <a:endParaRPr lang="pt-BR"/>
          </a:p>
        </c:txPr>
        <c:crossAx val="430976384"/>
        <c:crosses val="autoZero"/>
        <c:crossBetween val="between"/>
      </c:valAx>
    </c:plotArea>
    <c:legend>
      <c:legendPos val="b"/>
      <c:overlay val="0"/>
    </c:legend>
    <c:plotVisOnly val="1"/>
    <c:dispBlanksAs val="gap"/>
    <c:showDLblsOverMax val="0"/>
  </c:chart>
  <c:spPr>
    <a:noFill/>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6.png"/><Relationship Id="rId3" Type="http://schemas.openxmlformats.org/officeDocument/2006/relationships/hyperlink" Target="http://robin-hood.fjp.mg.gov.br/index.php" TargetMode="External"/><Relationship Id="rId7" Type="http://schemas.openxmlformats.org/officeDocument/2006/relationships/hyperlink" Target="#atualiza&#231;&#227;o!A1"/><Relationship Id="rId12" Type="http://schemas.microsoft.com/office/2007/relationships/hdphoto" Target="../media/hdphoto1.wdp"/><Relationship Id="rId2" Type="http://schemas.openxmlformats.org/officeDocument/2006/relationships/hyperlink" Target="#'icms-solid&#225;rio'!A12"/><Relationship Id="rId1" Type="http://schemas.openxmlformats.org/officeDocument/2006/relationships/image" Target="../media/image1.jpeg"/><Relationship Id="rId6" Type="http://schemas.openxmlformats.org/officeDocument/2006/relationships/hyperlink" Target="http://www.fjp.mg.gov.br/robin-hood/index.php/indices/outrosmeses" TargetMode="External"/><Relationship Id="rId11" Type="http://schemas.openxmlformats.org/officeDocument/2006/relationships/image" Target="../media/image5.jpeg"/><Relationship Id="rId5" Type="http://schemas.openxmlformats.org/officeDocument/2006/relationships/hyperlink" Target="#'icms-solid&#225;rio'!A875"/><Relationship Id="rId10" Type="http://schemas.openxmlformats.org/officeDocument/2006/relationships/image" Target="../media/image4.png"/><Relationship Id="rId4" Type="http://schemas.openxmlformats.org/officeDocument/2006/relationships/image" Target="../media/image2.png"/><Relationship Id="rId9" Type="http://schemas.openxmlformats.org/officeDocument/2006/relationships/hyperlink" Target="#'meu-munic'!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icms-solid&#225;rio'!A12"/><Relationship Id="rId2" Type="http://schemas.openxmlformats.org/officeDocument/2006/relationships/image" Target="../media/image8.png"/><Relationship Id="rId1" Type="http://schemas.openxmlformats.org/officeDocument/2006/relationships/hyperlink" Target="http://www.fazenda.mg.gov.br/governo/assuntos_municipais/previsao_repasses/previsao_repasse_ICMS/portarias_ICMS/" TargetMode="External"/><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hyperlink" Target="#'icms-solid&#225;rio'!A12"/><Relationship Id="rId3" Type="http://schemas.openxmlformats.org/officeDocument/2006/relationships/image" Target="../media/image1.jpeg"/><Relationship Id="rId7"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icms-solid&#225;rio'!A1"/><Relationship Id="rId6" Type="http://schemas.microsoft.com/office/2007/relationships/hdphoto" Target="../media/hdphoto1.wdp"/><Relationship Id="rId5" Type="http://schemas.openxmlformats.org/officeDocument/2006/relationships/image" Target="../media/image5.jpeg"/><Relationship Id="rId10" Type="http://schemas.microsoft.com/office/2007/relationships/hdphoto" Target="../media/hdphoto2.wdp"/><Relationship Id="rId4" Type="http://schemas.openxmlformats.org/officeDocument/2006/relationships/image" Target="../media/image2.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4" name="Imagem 3" descr="C:\Users\m06685507\Pictures\logo da fjp nova.jpg">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112059"/>
          <a:ext cx="1470081"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xdr:cNvPr>
        <xdr:cNvSpPr/>
      </xdr:nvSpPr>
      <xdr:spPr>
        <a:xfrm>
          <a:off x="16214912" y="165813443"/>
          <a:ext cx="930088" cy="50426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7" name="Imagem 6">
          <a:hlinkClick xmlns:r="http://schemas.openxmlformats.org/officeDocument/2006/relationships" r:id="rId3" tooltip="Ir para o site"/>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29853" y="29003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8" name="Retângulo de cantos arredondados 7">
          <a:hlinkClick xmlns:r="http://schemas.openxmlformats.org/officeDocument/2006/relationships" r:id="rId5" tooltip="Ir para o final"/>
        </xdr:cNvPr>
        <xdr:cNvSpPr/>
      </xdr:nvSpPr>
      <xdr:spPr>
        <a:xfrm>
          <a:off x="15351125" y="1000125"/>
          <a:ext cx="926353" cy="504264"/>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2" name="Seta para a direita 1">
          <a:hlinkClick xmlns:r="http://schemas.openxmlformats.org/officeDocument/2006/relationships" r:id="rId6"/>
        </xdr:cNvPr>
        <xdr:cNvSpPr/>
      </xdr:nvSpPr>
      <xdr:spPr>
        <a:xfrm>
          <a:off x="15699442"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571499</xdr:colOff>
      <xdr:row>1</xdr:row>
      <xdr:rowOff>22411</xdr:rowOff>
    </xdr:from>
    <xdr:to>
      <xdr:col>15</xdr:col>
      <xdr:colOff>904876</xdr:colOff>
      <xdr:row>4</xdr:row>
      <xdr:rowOff>156882</xdr:rowOff>
    </xdr:to>
    <xdr:sp macro="" textlink="">
      <xdr:nvSpPr>
        <xdr:cNvPr id="9" name="Retângulo de cantos arredondados 8">
          <a:hlinkClick xmlns:r="http://schemas.openxmlformats.org/officeDocument/2006/relationships" r:id="rId7"/>
        </xdr:cNvPr>
        <xdr:cNvSpPr/>
      </xdr:nvSpPr>
      <xdr:spPr>
        <a:xfrm>
          <a:off x="14836587" y="56029"/>
          <a:ext cx="1353113" cy="705971"/>
        </a:xfrm>
        <a:prstGeom prst="round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pt-BR" sz="1100" b="1">
              <a:solidFill>
                <a:schemeClr val="tx1">
                  <a:lumMod val="50000"/>
                  <a:lumOff val="50000"/>
                </a:schemeClr>
              </a:solidFill>
            </a:rPr>
            <a:t>Como e quando  </a:t>
          </a:r>
        </a:p>
        <a:p>
          <a:pPr algn="r"/>
          <a:r>
            <a:rPr lang="pt-BR" sz="1100" b="1">
              <a:solidFill>
                <a:schemeClr val="tx1">
                  <a:lumMod val="50000"/>
                  <a:lumOff val="50000"/>
                </a:schemeClr>
              </a:solidFill>
            </a:rPr>
            <a:t>esses dados são atualizados?</a:t>
          </a:r>
        </a:p>
      </xdr:txBody>
    </xdr:sp>
    <xdr:clientData/>
  </xdr:twoCellAnchor>
  <xdr:twoCellAnchor editAs="oneCell">
    <xdr:from>
      <xdr:col>14</xdr:col>
      <xdr:colOff>392211</xdr:colOff>
      <xdr:row>1</xdr:row>
      <xdr:rowOff>185469</xdr:rowOff>
    </xdr:from>
    <xdr:to>
      <xdr:col>14</xdr:col>
      <xdr:colOff>795623</xdr:colOff>
      <xdr:row>3</xdr:row>
      <xdr:rowOff>140646</xdr:rowOff>
    </xdr:to>
    <xdr:pic>
      <xdr:nvPicPr>
        <xdr:cNvPr id="10" name="Imagem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19759">
          <a:off x="14657299" y="219087"/>
          <a:ext cx="403412" cy="336177"/>
        </a:xfrm>
        <a:prstGeom prst="rect">
          <a:avLst/>
        </a:prstGeom>
      </xdr:spPr>
    </xdr:pic>
    <xdr:clientData/>
  </xdr:twoCellAnchor>
  <xdr:twoCellAnchor editAs="oneCell">
    <xdr:from>
      <xdr:col>2</xdr:col>
      <xdr:colOff>270702</xdr:colOff>
      <xdr:row>7</xdr:row>
      <xdr:rowOff>125038</xdr:rowOff>
    </xdr:from>
    <xdr:to>
      <xdr:col>2</xdr:col>
      <xdr:colOff>1994357</xdr:colOff>
      <xdr:row>9</xdr:row>
      <xdr:rowOff>201238</xdr:rowOff>
    </xdr:to>
    <xdr:pic>
      <xdr:nvPicPr>
        <xdr:cNvPr id="11" name="Imagem 10">
          <a:hlinkClick xmlns:r="http://schemas.openxmlformats.org/officeDocument/2006/relationships" r:id="rId9" tooltip="Clique aqui para pesquisar pelos dados do seu município."/>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554070" y="1117643"/>
          <a:ext cx="1723655" cy="547437"/>
        </a:xfrm>
        <a:prstGeom prst="rect">
          <a:avLst/>
        </a:prstGeom>
      </xdr:spPr>
    </xdr:pic>
    <xdr:clientData/>
  </xdr:twoCellAnchor>
  <xdr:twoCellAnchor>
    <xdr:from>
      <xdr:col>2</xdr:col>
      <xdr:colOff>803643</xdr:colOff>
      <xdr:row>5</xdr:row>
      <xdr:rowOff>70184</xdr:rowOff>
    </xdr:from>
    <xdr:to>
      <xdr:col>2</xdr:col>
      <xdr:colOff>1349194</xdr:colOff>
      <xdr:row>8</xdr:row>
      <xdr:rowOff>33673</xdr:rowOff>
    </xdr:to>
    <xdr:pic>
      <xdr:nvPicPr>
        <xdr:cNvPr id="12" name="Imagem 11">
          <a:hlinkClick xmlns:r="http://schemas.openxmlformats.org/officeDocument/2006/relationships" r:id="rId9" tooltip="Clique aqui para pesquisar pelos dados do seu município."/>
        </xdr:cNvPr>
        <xdr:cNvPicPr>
          <a:picLocks noChangeAspect="1"/>
        </xdr:cNvPicPr>
      </xdr:nvPicPr>
      <xdr:blipFill rotWithShape="1">
        <a:blip xmlns:r="http://schemas.openxmlformats.org/officeDocument/2006/relationships" r:embed="rId11"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2">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2087011" y="872289"/>
          <a:ext cx="545551" cy="384595"/>
        </a:xfrm>
        <a:prstGeom prst="rect">
          <a:avLst/>
        </a:prstGeom>
      </xdr:spPr>
    </xdr:pic>
    <xdr:clientData/>
  </xdr:twoCellAnchor>
  <xdr:twoCellAnchor editAs="oneCell">
    <xdr:from>
      <xdr:col>3</xdr:col>
      <xdr:colOff>10026</xdr:colOff>
      <xdr:row>872</xdr:row>
      <xdr:rowOff>10032</xdr:rowOff>
    </xdr:from>
    <xdr:to>
      <xdr:col>7</xdr:col>
      <xdr:colOff>160026</xdr:colOff>
      <xdr:row>877</xdr:row>
      <xdr:rowOff>55468</xdr:rowOff>
    </xdr:to>
    <xdr:pic>
      <xdr:nvPicPr>
        <xdr:cNvPr id="5" name="Imagem 4"/>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t="21955"/>
        <a:stretch/>
      </xdr:blipFill>
      <xdr:spPr>
        <a:xfrm>
          <a:off x="3499184" y="165765085"/>
          <a:ext cx="3960000" cy="997936"/>
        </a:xfrm>
        <a:prstGeom prst="rect">
          <a:avLst/>
        </a:prstGeom>
      </xdr:spPr>
    </xdr:pic>
    <xdr:clientData/>
  </xdr:twoCellAnchor>
  <xdr:twoCellAnchor editAs="oneCell">
    <xdr:from>
      <xdr:col>2</xdr:col>
      <xdr:colOff>1844843</xdr:colOff>
      <xdr:row>1</xdr:row>
      <xdr:rowOff>120316</xdr:rowOff>
    </xdr:from>
    <xdr:to>
      <xdr:col>3</xdr:col>
      <xdr:colOff>77929</xdr:colOff>
      <xdr:row>3</xdr:row>
      <xdr:rowOff>184287</xdr:rowOff>
    </xdr:to>
    <xdr:pic>
      <xdr:nvPicPr>
        <xdr:cNvPr id="6" name="Imagem 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28211" y="150395"/>
          <a:ext cx="438876" cy="444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7</xdr:row>
      <xdr:rowOff>28575</xdr:rowOff>
    </xdr:from>
    <xdr:to>
      <xdr:col>12</xdr:col>
      <xdr:colOff>47625</xdr:colOff>
      <xdr:row>26</xdr:row>
      <xdr:rowOff>123824</xdr:rowOff>
    </xdr:to>
    <xdr:sp macro="" textlink="">
      <xdr:nvSpPr>
        <xdr:cNvPr id="2" name="Retângulo de cantos arredondados 1"/>
        <xdr:cNvSpPr/>
      </xdr:nvSpPr>
      <xdr:spPr>
        <a:xfrm>
          <a:off x="762000" y="1171575"/>
          <a:ext cx="6600825" cy="3714749"/>
        </a:xfrm>
        <a:prstGeom prst="roundRect">
          <a:avLst>
            <a:gd name="adj" fmla="val 3285"/>
          </a:avLst>
        </a:prstGeom>
        <a:solidFill>
          <a:schemeClr val="bg2"/>
        </a:solidFill>
        <a:ln w="19050">
          <a:solidFill>
            <a:schemeClr val="bg1">
              <a:lumMod val="8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561976</xdr:colOff>
      <xdr:row>5</xdr:row>
      <xdr:rowOff>47625</xdr:rowOff>
    </xdr:from>
    <xdr:to>
      <xdr:col>4</xdr:col>
      <xdr:colOff>219076</xdr:colOff>
      <xdr:row>9</xdr:row>
      <xdr:rowOff>28575</xdr:rowOff>
    </xdr:to>
    <xdr:sp macro="" textlink="">
      <xdr:nvSpPr>
        <xdr:cNvPr id="3" name="Retângulo de cantos arredondados 2"/>
        <xdr:cNvSpPr/>
      </xdr:nvSpPr>
      <xdr:spPr>
        <a:xfrm>
          <a:off x="1171576" y="809625"/>
          <a:ext cx="1485900" cy="742950"/>
        </a:xfrm>
        <a:prstGeom prst="roundRect">
          <a:avLst/>
        </a:prstGeom>
        <a:solidFill>
          <a:srgbClr val="ACD993"/>
        </a:solidFill>
        <a:ln>
          <a:solidFill>
            <a:srgbClr val="62AA2C"/>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pt-BR" sz="1200" b="1"/>
            <a:t>Como é feita a atualização dos dados?</a:t>
          </a:r>
        </a:p>
      </xdr:txBody>
    </xdr:sp>
    <xdr:clientData/>
  </xdr:twoCellAnchor>
  <xdr:twoCellAnchor>
    <xdr:from>
      <xdr:col>5</xdr:col>
      <xdr:colOff>247651</xdr:colOff>
      <xdr:row>5</xdr:row>
      <xdr:rowOff>47625</xdr:rowOff>
    </xdr:from>
    <xdr:to>
      <xdr:col>7</xdr:col>
      <xdr:colOff>514351</xdr:colOff>
      <xdr:row>9</xdr:row>
      <xdr:rowOff>28575</xdr:rowOff>
    </xdr:to>
    <xdr:sp macro="" textlink="">
      <xdr:nvSpPr>
        <xdr:cNvPr id="4" name="Retângulo de cantos arredondados 3"/>
        <xdr:cNvSpPr/>
      </xdr:nvSpPr>
      <xdr:spPr>
        <a:xfrm>
          <a:off x="3295651" y="809625"/>
          <a:ext cx="1485900" cy="742950"/>
        </a:xfrm>
        <a:prstGeom prst="roundRect">
          <a:avLst/>
        </a:prstGeom>
        <a:solidFill>
          <a:srgbClr val="56A2D6"/>
        </a:solidFill>
        <a:ln>
          <a:solidFill>
            <a:srgbClr val="2D73AD"/>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endParaRPr lang="pt-BR" sz="500" b="1"/>
        </a:p>
        <a:p>
          <a:pPr algn="ctr"/>
          <a:r>
            <a:rPr lang="pt-BR" sz="1200" b="1"/>
            <a:t>Quando é feita essa atualização?</a:t>
          </a:r>
        </a:p>
      </xdr:txBody>
    </xdr:sp>
    <xdr:clientData/>
  </xdr:twoCellAnchor>
  <xdr:twoCellAnchor>
    <xdr:from>
      <xdr:col>9</xdr:col>
      <xdr:colOff>1</xdr:colOff>
      <xdr:row>5</xdr:row>
      <xdr:rowOff>47625</xdr:rowOff>
    </xdr:from>
    <xdr:to>
      <xdr:col>11</xdr:col>
      <xdr:colOff>266701</xdr:colOff>
      <xdr:row>9</xdr:row>
      <xdr:rowOff>28575</xdr:rowOff>
    </xdr:to>
    <xdr:sp macro="" textlink="">
      <xdr:nvSpPr>
        <xdr:cNvPr id="5" name="Retângulo de cantos arredondados 4"/>
        <xdr:cNvSpPr/>
      </xdr:nvSpPr>
      <xdr:spPr>
        <a:xfrm>
          <a:off x="5486401" y="809625"/>
          <a:ext cx="1485900" cy="742950"/>
        </a:xfrm>
        <a:prstGeom prst="roundRect">
          <a:avLst/>
        </a:prstGeom>
        <a:solidFill>
          <a:srgbClr val="C39AD0"/>
        </a:solidFill>
        <a:ln>
          <a:solidFill>
            <a:srgbClr val="A06497"/>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pt-BR" sz="1200" b="1"/>
            <a:t>Como posso conferir o andamento do processo?</a:t>
          </a:r>
        </a:p>
      </xdr:txBody>
    </xdr:sp>
    <xdr:clientData/>
  </xdr:twoCellAnchor>
  <xdr:twoCellAnchor>
    <xdr:from>
      <xdr:col>2</xdr:col>
      <xdr:colOff>561975</xdr:colOff>
      <xdr:row>9</xdr:row>
      <xdr:rowOff>123824</xdr:rowOff>
    </xdr:from>
    <xdr:to>
      <xdr:col>3</xdr:col>
      <xdr:colOff>219075</xdr:colOff>
      <xdr:row>11</xdr:row>
      <xdr:rowOff>38099</xdr:rowOff>
    </xdr:to>
    <xdr:sp macro="" textlink="">
      <xdr:nvSpPr>
        <xdr:cNvPr id="6" name="Seta para baixo 5"/>
        <xdr:cNvSpPr/>
      </xdr:nvSpPr>
      <xdr:spPr>
        <a:xfrm>
          <a:off x="1781175" y="1647824"/>
          <a:ext cx="266700" cy="295275"/>
        </a:xfrm>
        <a:prstGeom prst="downArrow">
          <a:avLst/>
        </a:prstGeom>
        <a:solidFill>
          <a:srgbClr val="ACD993"/>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247650</xdr:colOff>
      <xdr:row>9</xdr:row>
      <xdr:rowOff>123824</xdr:rowOff>
    </xdr:from>
    <xdr:to>
      <xdr:col>6</xdr:col>
      <xdr:colOff>514350</xdr:colOff>
      <xdr:row>11</xdr:row>
      <xdr:rowOff>38099</xdr:rowOff>
    </xdr:to>
    <xdr:sp macro="" textlink="">
      <xdr:nvSpPr>
        <xdr:cNvPr id="7" name="Seta para baixo 6"/>
        <xdr:cNvSpPr/>
      </xdr:nvSpPr>
      <xdr:spPr>
        <a:xfrm>
          <a:off x="3905250" y="1647824"/>
          <a:ext cx="266700" cy="295275"/>
        </a:xfrm>
        <a:prstGeom prst="downArrow">
          <a:avLst/>
        </a:prstGeom>
        <a:solidFill>
          <a:srgbClr val="56A2D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9525</xdr:colOff>
      <xdr:row>9</xdr:row>
      <xdr:rowOff>123824</xdr:rowOff>
    </xdr:from>
    <xdr:to>
      <xdr:col>10</xdr:col>
      <xdr:colOff>276225</xdr:colOff>
      <xdr:row>11</xdr:row>
      <xdr:rowOff>38099</xdr:rowOff>
    </xdr:to>
    <xdr:sp macro="" textlink="">
      <xdr:nvSpPr>
        <xdr:cNvPr id="8" name="Seta para baixo 7"/>
        <xdr:cNvSpPr/>
      </xdr:nvSpPr>
      <xdr:spPr>
        <a:xfrm>
          <a:off x="6105525" y="1647824"/>
          <a:ext cx="266700" cy="295275"/>
        </a:xfrm>
        <a:prstGeom prst="downArrow">
          <a:avLst/>
        </a:prstGeom>
        <a:solidFill>
          <a:srgbClr val="C39AD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285750</xdr:colOff>
      <xdr:row>11</xdr:row>
      <xdr:rowOff>152400</xdr:rowOff>
    </xdr:from>
    <xdr:to>
      <xdr:col>4</xdr:col>
      <xdr:colOff>333375</xdr:colOff>
      <xdr:row>26</xdr:row>
      <xdr:rowOff>85725</xdr:rowOff>
    </xdr:to>
    <xdr:sp macro="" textlink="">
      <xdr:nvSpPr>
        <xdr:cNvPr id="9" name="Retângulo 8"/>
        <xdr:cNvSpPr/>
      </xdr:nvSpPr>
      <xdr:spPr>
        <a:xfrm>
          <a:off x="895350" y="2057400"/>
          <a:ext cx="1876425" cy="2790825"/>
        </a:xfrm>
        <a:prstGeom prst="rect">
          <a:avLst/>
        </a:prstGeom>
        <a:noFill/>
        <a:ln w="19050">
          <a:noFill/>
          <a:prstDash val="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pt-BR" sz="1200" i="1">
              <a:solidFill>
                <a:schemeClr val="tx1">
                  <a:lumMod val="65000"/>
                  <a:lumOff val="35000"/>
                </a:schemeClr>
              </a:solidFill>
            </a:rPr>
            <a:t>A SEF MG publica mensalmente o</a:t>
          </a:r>
          <a:r>
            <a:rPr lang="pt-BR" sz="1200" i="1" baseline="0">
              <a:solidFill>
                <a:schemeClr val="tx1">
                  <a:lumMod val="65000"/>
                  <a:lumOff val="35000"/>
                </a:schemeClr>
              </a:solidFill>
            </a:rPr>
            <a:t> balanço dos valores efetivamente repassados a cada município no mês anterior, com base na arrecadação efetiva e no índice de participação publicado pela Fundação João Pinheiro. Somente após a publicação desses valores a FJP calcula o montante relacionado a cada critério.</a:t>
          </a:r>
          <a:endParaRPr lang="pt-BR" sz="1200" i="1">
            <a:solidFill>
              <a:schemeClr val="tx1">
                <a:lumMod val="65000"/>
                <a:lumOff val="35000"/>
              </a:schemeClr>
            </a:solidFill>
          </a:endParaRPr>
        </a:p>
      </xdr:txBody>
    </xdr:sp>
    <xdr:clientData/>
  </xdr:twoCellAnchor>
  <xdr:twoCellAnchor>
    <xdr:from>
      <xdr:col>5</xdr:col>
      <xdr:colOff>133350</xdr:colOff>
      <xdr:row>11</xdr:row>
      <xdr:rowOff>152400</xdr:rowOff>
    </xdr:from>
    <xdr:to>
      <xdr:col>8</xdr:col>
      <xdr:colOff>28575</xdr:colOff>
      <xdr:row>26</xdr:row>
      <xdr:rowOff>85725</xdr:rowOff>
    </xdr:to>
    <xdr:sp macro="" textlink="">
      <xdr:nvSpPr>
        <xdr:cNvPr id="10" name="Retângulo 9"/>
        <xdr:cNvSpPr/>
      </xdr:nvSpPr>
      <xdr:spPr>
        <a:xfrm>
          <a:off x="3181350" y="2057400"/>
          <a:ext cx="1724025" cy="2790825"/>
        </a:xfrm>
        <a:prstGeom prst="rect">
          <a:avLst/>
        </a:prstGeom>
        <a:noFill/>
        <a:ln w="19050">
          <a:no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i="1">
              <a:solidFill>
                <a:schemeClr val="tx1">
                  <a:lumMod val="65000"/>
                  <a:lumOff val="35000"/>
                </a:schemeClr>
              </a:solidFill>
            </a:rPr>
            <a:t>Geralmente a SEF MG publica uma portaria com</a:t>
          </a:r>
          <a:r>
            <a:rPr lang="pt-BR" sz="1200" i="1" baseline="0">
              <a:solidFill>
                <a:schemeClr val="tx1">
                  <a:lumMod val="65000"/>
                  <a:lumOff val="35000"/>
                </a:schemeClr>
              </a:solidFill>
            </a:rPr>
            <a:t> os dados relativos às transferências na terceira ou quarta semana do mês subsequente. Após essa publicação, a FJP tarda cerca de 5 dias úteis para atualizar os cálculos por critério e publicá-los no site da Lei Robin Hood.</a:t>
          </a:r>
          <a:endParaRPr lang="pt-BR" sz="1200" i="1">
            <a:solidFill>
              <a:schemeClr val="tx1">
                <a:lumMod val="65000"/>
                <a:lumOff val="35000"/>
              </a:schemeClr>
            </a:solidFill>
          </a:endParaRPr>
        </a:p>
      </xdr:txBody>
    </xdr:sp>
    <xdr:clientData/>
  </xdr:twoCellAnchor>
  <xdr:twoCellAnchor>
    <xdr:from>
      <xdr:col>8</xdr:col>
      <xdr:colOff>533400</xdr:colOff>
      <xdr:row>11</xdr:row>
      <xdr:rowOff>152400</xdr:rowOff>
    </xdr:from>
    <xdr:to>
      <xdr:col>11</xdr:col>
      <xdr:colOff>428625</xdr:colOff>
      <xdr:row>26</xdr:row>
      <xdr:rowOff>85725</xdr:rowOff>
    </xdr:to>
    <xdr:sp macro="" textlink="">
      <xdr:nvSpPr>
        <xdr:cNvPr id="11" name="Retângulo 10"/>
        <xdr:cNvSpPr/>
      </xdr:nvSpPr>
      <xdr:spPr>
        <a:xfrm>
          <a:off x="5410200" y="2057400"/>
          <a:ext cx="1724025" cy="2790825"/>
        </a:xfrm>
        <a:prstGeom prst="rect">
          <a:avLst/>
        </a:prstGeom>
        <a:noFill/>
        <a:ln w="19050">
          <a:no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200" i="1">
              <a:solidFill>
                <a:schemeClr val="tx1">
                  <a:lumMod val="65000"/>
                  <a:lumOff val="35000"/>
                </a:schemeClr>
              </a:solidFill>
            </a:rPr>
            <a:t>Consulte na página da SEF</a:t>
          </a:r>
          <a:r>
            <a:rPr lang="pt-BR" sz="1200" i="1" baseline="0">
              <a:solidFill>
                <a:schemeClr val="tx1">
                  <a:lumMod val="65000"/>
                  <a:lumOff val="35000"/>
                </a:schemeClr>
              </a:solidFill>
            </a:rPr>
            <a:t> se já foi disponibilizada a portaria com os repasses do mês desejado, clicando no link abaixo. Lembre-se de que os dados desta planilha serão atualizados alguns dias após a portaria.</a:t>
          </a:r>
          <a:endParaRPr lang="pt-BR" sz="1200" i="1">
            <a:solidFill>
              <a:schemeClr val="tx1">
                <a:lumMod val="65000"/>
                <a:lumOff val="35000"/>
              </a:schemeClr>
            </a:solidFill>
          </a:endParaRPr>
        </a:p>
      </xdr:txBody>
    </xdr:sp>
    <xdr:clientData/>
  </xdr:twoCellAnchor>
  <xdr:twoCellAnchor editAs="oneCell">
    <xdr:from>
      <xdr:col>9</xdr:col>
      <xdr:colOff>152400</xdr:colOff>
      <xdr:row>22</xdr:row>
      <xdr:rowOff>149160</xdr:rowOff>
    </xdr:from>
    <xdr:to>
      <xdr:col>11</xdr:col>
      <xdr:colOff>180975</xdr:colOff>
      <xdr:row>24</xdr:row>
      <xdr:rowOff>158685</xdr:rowOff>
    </xdr:to>
    <xdr:pic>
      <xdr:nvPicPr>
        <xdr:cNvPr id="12" name="Imagem 1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38800" y="4149660"/>
          <a:ext cx="1247775" cy="390525"/>
        </a:xfrm>
        <a:prstGeom prst="rect">
          <a:avLst/>
        </a:prstGeom>
      </xdr:spPr>
    </xdr:pic>
    <xdr:clientData/>
  </xdr:twoCellAnchor>
  <xdr:twoCellAnchor>
    <xdr:from>
      <xdr:col>5</xdr:col>
      <xdr:colOff>371474</xdr:colOff>
      <xdr:row>28</xdr:row>
      <xdr:rowOff>95250</xdr:rowOff>
    </xdr:from>
    <xdr:to>
      <xdr:col>7</xdr:col>
      <xdr:colOff>438149</xdr:colOff>
      <xdr:row>31</xdr:row>
      <xdr:rowOff>28014</xdr:rowOff>
    </xdr:to>
    <xdr:sp macro="" textlink="">
      <xdr:nvSpPr>
        <xdr:cNvPr id="13" name="Retângulo de cantos arredondados 12">
          <a:hlinkClick xmlns:r="http://schemas.openxmlformats.org/officeDocument/2006/relationships" r:id="rId3"/>
        </xdr:cNvPr>
        <xdr:cNvSpPr/>
      </xdr:nvSpPr>
      <xdr:spPr>
        <a:xfrm>
          <a:off x="3419474" y="5238750"/>
          <a:ext cx="1285875" cy="504264"/>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t>Voltar à página inicial</a:t>
          </a:r>
        </a:p>
      </xdr:txBody>
    </xdr:sp>
    <xdr:clientData/>
  </xdr:twoCellAnchor>
  <xdr:twoCellAnchor>
    <xdr:from>
      <xdr:col>2</xdr:col>
      <xdr:colOff>28575</xdr:colOff>
      <xdr:row>1</xdr:row>
      <xdr:rowOff>19051</xdr:rowOff>
    </xdr:from>
    <xdr:to>
      <xdr:col>8</xdr:col>
      <xdr:colOff>200025</xdr:colOff>
      <xdr:row>4</xdr:row>
      <xdr:rowOff>76201</xdr:rowOff>
    </xdr:to>
    <xdr:sp macro="" textlink="">
      <xdr:nvSpPr>
        <xdr:cNvPr id="14" name="Retângulo de cantos arredondados 13"/>
        <xdr:cNvSpPr/>
      </xdr:nvSpPr>
      <xdr:spPr>
        <a:xfrm>
          <a:off x="1247775" y="209551"/>
          <a:ext cx="3829050" cy="438150"/>
        </a:xfrm>
        <a:prstGeom prst="roundRect">
          <a:avLst/>
        </a:prstGeom>
        <a:no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pt-BR" sz="1600" b="1">
              <a:solidFill>
                <a:schemeClr val="tx1">
                  <a:lumMod val="75000"/>
                  <a:lumOff val="25000"/>
                </a:schemeClr>
              </a:solidFill>
            </a:rPr>
            <a:t>Fluxo de atualização dos dados</a:t>
          </a:r>
        </a:p>
      </xdr:txBody>
    </xdr:sp>
    <xdr:clientData/>
  </xdr:twoCellAnchor>
  <xdr:twoCellAnchor editAs="oneCell">
    <xdr:from>
      <xdr:col>1</xdr:col>
      <xdr:colOff>133350</xdr:colOff>
      <xdr:row>0</xdr:row>
      <xdr:rowOff>171450</xdr:rowOff>
    </xdr:from>
    <xdr:to>
      <xdr:col>2</xdr:col>
      <xdr:colOff>42208</xdr:colOff>
      <xdr:row>3</xdr:row>
      <xdr:rowOff>31998</xdr:rowOff>
    </xdr:to>
    <xdr:pic>
      <xdr:nvPicPr>
        <xdr:cNvPr id="15" name="Imagem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950" y="171450"/>
          <a:ext cx="518458" cy="432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7</xdr:row>
      <xdr:rowOff>152400</xdr:rowOff>
    </xdr:from>
    <xdr:to>
      <xdr:col>8</xdr:col>
      <xdr:colOff>190130</xdr:colOff>
      <xdr:row>9</xdr:row>
      <xdr:rowOff>190500</xdr:rowOff>
    </xdr:to>
    <xdr:pic>
      <xdr:nvPicPr>
        <xdr:cNvPr id="2" name="Imagem 1">
          <a:hlinkClick xmlns:r="http://schemas.openxmlformats.org/officeDocument/2006/relationships" r:id="rId1" tooltip="Voltar para página principal"/>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5125" y="1143000"/>
          <a:ext cx="1723655" cy="542925"/>
        </a:xfrm>
        <a:prstGeom prst="rect">
          <a:avLst/>
        </a:prstGeom>
      </xdr:spPr>
    </xdr:pic>
    <xdr:clientData/>
  </xdr:twoCellAnchor>
  <xdr:twoCellAnchor editAs="oneCell">
    <xdr:from>
      <xdr:col>0</xdr:col>
      <xdr:colOff>56030</xdr:colOff>
      <xdr:row>1</xdr:row>
      <xdr:rowOff>44824</xdr:rowOff>
    </xdr:from>
    <xdr:to>
      <xdr:col>2</xdr:col>
      <xdr:colOff>248640</xdr:colOff>
      <xdr:row>4</xdr:row>
      <xdr:rowOff>134471</xdr:rowOff>
    </xdr:to>
    <xdr:pic>
      <xdr:nvPicPr>
        <xdr:cNvPr id="3" name="Imagem 2" descr="C:\Users\m06685507\Pictures\logo da fjp nova.jpg">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6</xdr:col>
      <xdr:colOff>904416</xdr:colOff>
      <xdr:row>5</xdr:row>
      <xdr:rowOff>97546</xdr:rowOff>
    </xdr:from>
    <xdr:to>
      <xdr:col>7</xdr:col>
      <xdr:colOff>497467</xdr:colOff>
      <xdr:row>8</xdr:row>
      <xdr:rowOff>22935</xdr:rowOff>
    </xdr:to>
    <xdr:pic>
      <xdr:nvPicPr>
        <xdr:cNvPr id="5" name="Imagem 4"/>
        <xdr:cNvPicPr>
          <a:picLocks noChangeAspect="1"/>
        </xdr:cNvPicPr>
      </xdr:nvPicPr>
      <xdr:blipFill rotWithShape="1">
        <a:blip xmlns:r="http://schemas.openxmlformats.org/officeDocument/2006/relationships" r:embed="rId5"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6">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7248066" y="897646"/>
          <a:ext cx="545551" cy="382589"/>
        </a:xfrm>
        <a:prstGeom prst="rect">
          <a:avLst/>
        </a:prstGeom>
      </xdr:spPr>
    </xdr:pic>
    <xdr:clientData/>
  </xdr:twoCellAnchor>
  <xdr:twoCellAnchor>
    <xdr:from>
      <xdr:col>3</xdr:col>
      <xdr:colOff>0</xdr:colOff>
      <xdr:row>10</xdr:row>
      <xdr:rowOff>95250</xdr:rowOff>
    </xdr:from>
    <xdr:to>
      <xdr:col>6</xdr:col>
      <xdr:colOff>752475</xdr:colOff>
      <xdr:row>11</xdr:row>
      <xdr:rowOff>123825</xdr:rowOff>
    </xdr:to>
    <xdr:sp macro="" textlink="">
      <xdr:nvSpPr>
        <xdr:cNvPr id="6" name="Retângulo de cantos arredondados 5"/>
        <xdr:cNvSpPr/>
      </xdr:nvSpPr>
      <xdr:spPr>
        <a:xfrm>
          <a:off x="3486150" y="1828800"/>
          <a:ext cx="3609975" cy="2667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rgbClr val="C00000"/>
              </a:solidFill>
            </a:rPr>
            <a:t>Informe o</a:t>
          </a:r>
          <a:r>
            <a:rPr lang="pt-BR" sz="1200" b="1" baseline="0">
              <a:solidFill>
                <a:srgbClr val="C00000"/>
              </a:solidFill>
            </a:rPr>
            <a:t> município para o qual deseja informações</a:t>
          </a:r>
          <a:endParaRPr lang="pt-BR" sz="1200" b="1">
            <a:solidFill>
              <a:srgbClr val="C00000"/>
            </a:solidFill>
          </a:endParaRPr>
        </a:p>
      </xdr:txBody>
    </xdr:sp>
    <xdr:clientData/>
  </xdr:twoCellAnchor>
  <xdr:twoCellAnchor>
    <xdr:from>
      <xdr:col>7</xdr:col>
      <xdr:colOff>714373</xdr:colOff>
      <xdr:row>10</xdr:row>
      <xdr:rowOff>238124</xdr:rowOff>
    </xdr:from>
    <xdr:to>
      <xdr:col>15</xdr:col>
      <xdr:colOff>1019174</xdr:colOff>
      <xdr:row>27</xdr:row>
      <xdr:rowOff>47625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6</xdr:row>
      <xdr:rowOff>0</xdr:rowOff>
    </xdr:from>
    <xdr:to>
      <xdr:col>13</xdr:col>
      <xdr:colOff>809625</xdr:colOff>
      <xdr:row>9</xdr:row>
      <xdr:rowOff>114300</xdr:rowOff>
    </xdr:to>
    <xdr:sp macro="" textlink="">
      <xdr:nvSpPr>
        <xdr:cNvPr id="8" name="Text Box 7"/>
        <xdr:cNvSpPr txBox="1">
          <a:spLocks noChangeArrowheads="1"/>
        </xdr:cNvSpPr>
      </xdr:nvSpPr>
      <xdr:spPr bwMode="auto">
        <a:xfrm>
          <a:off x="8515350" y="990600"/>
          <a:ext cx="5534025" cy="619125"/>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pt-BR" sz="1050" b="0" i="1" u="none" strike="noStrike" baseline="0">
              <a:solidFill>
                <a:schemeClr val="tx1">
                  <a:lumMod val="75000"/>
                  <a:lumOff val="25000"/>
                </a:schemeClr>
              </a:solidFill>
              <a:latin typeface="Calibri"/>
            </a:rPr>
            <a:t>Utilize esta aba para pesquisar pelas informações de um município específico. Você pode pesquisar pelo nome, pelo código da Secretaria de Estado da Fazenda (SEF) ou pelo código do Instituto Brasileiro de Geografia e Estatística (IBGE)</a:t>
          </a:r>
        </a:p>
      </xdr:txBody>
    </xdr:sp>
    <xdr:clientData/>
  </xdr:twoCellAnchor>
  <xdr:twoCellAnchor>
    <xdr:from>
      <xdr:col>15</xdr:col>
      <xdr:colOff>168276</xdr:colOff>
      <xdr:row>5</xdr:row>
      <xdr:rowOff>85725</xdr:rowOff>
    </xdr:from>
    <xdr:to>
      <xdr:col>15</xdr:col>
      <xdr:colOff>897322</xdr:colOff>
      <xdr:row>9</xdr:row>
      <xdr:rowOff>47625</xdr:rowOff>
    </xdr:to>
    <xdr:grpSp>
      <xdr:nvGrpSpPr>
        <xdr:cNvPr id="9" name="Grupo 8">
          <a:hlinkClick xmlns:r="http://schemas.openxmlformats.org/officeDocument/2006/relationships" r:id="rId8" tooltip="Voltar para página principal"/>
        </xdr:cNvPr>
        <xdr:cNvGrpSpPr/>
      </xdr:nvGrpSpPr>
      <xdr:grpSpPr>
        <a:xfrm>
          <a:off x="15446376" y="885825"/>
          <a:ext cx="729046" cy="657225"/>
          <a:chOff x="14903450" y="1002506"/>
          <a:chExt cx="803275" cy="721518"/>
        </a:xfrm>
      </xdr:grpSpPr>
      <xdr:sp macro="" textlink="">
        <xdr:nvSpPr>
          <xdr:cNvPr id="10" name="Retângulo de cantos arredondados 9"/>
          <xdr:cNvSpPr/>
        </xdr:nvSpPr>
        <xdr:spPr>
          <a:xfrm>
            <a:off x="14903450" y="1409699"/>
            <a:ext cx="803275" cy="314325"/>
          </a:xfrm>
          <a:prstGeom prst="roundRect">
            <a:avLst/>
          </a:prstGeom>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pt-BR" sz="1400" b="0" i="0">
                <a:gradFill flip="none" rotWithShape="1">
                  <a:gsLst>
                    <a:gs pos="0">
                      <a:schemeClr val="bg2">
                        <a:lumMod val="50000"/>
                        <a:shade val="30000"/>
                        <a:satMod val="115000"/>
                      </a:schemeClr>
                    </a:gs>
                    <a:gs pos="50000">
                      <a:schemeClr val="bg2">
                        <a:lumMod val="50000"/>
                        <a:shade val="67500"/>
                        <a:satMod val="115000"/>
                      </a:schemeClr>
                    </a:gs>
                    <a:gs pos="100000">
                      <a:schemeClr val="bg2">
                        <a:lumMod val="50000"/>
                        <a:shade val="100000"/>
                        <a:satMod val="115000"/>
                      </a:schemeClr>
                    </a:gs>
                  </a:gsLst>
                  <a:lin ang="0" scaled="1"/>
                  <a:tileRect/>
                </a:gradFill>
                <a:latin typeface="Kalam" panose="02000000000000000000" pitchFamily="2" charset="0"/>
                <a:ea typeface="Comspot" pitchFamily="34" charset="0"/>
                <a:cs typeface="Kalam" panose="02000000000000000000" pitchFamily="2" charset="0"/>
              </a:rPr>
              <a:t>Voltar</a:t>
            </a:r>
          </a:p>
        </xdr:txBody>
      </xdr:sp>
      <xdr:pic>
        <xdr:nvPicPr>
          <xdr:cNvPr id="11" name="Imagem 10"/>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0">
                    <a14:imgEffect>
                      <a14:artisticPlasticWrap/>
                    </a14:imgEffect>
                  </a14:imgLayer>
                </a14:imgProps>
              </a:ext>
              <a:ext uri="{28A0092B-C50C-407E-A947-70E740481C1C}">
                <a14:useLocalDpi xmlns:a14="http://schemas.microsoft.com/office/drawing/2010/main" val="0"/>
              </a:ext>
            </a:extLst>
          </a:blip>
          <a:stretch>
            <a:fillRect/>
          </a:stretch>
        </xdr:blipFill>
        <xdr:spPr>
          <a:xfrm>
            <a:off x="15078075" y="1002506"/>
            <a:ext cx="447675" cy="461204"/>
          </a:xfrm>
          <a:prstGeom prst="rect">
            <a:avLst/>
          </a:prstGeom>
        </xdr:spPr>
      </xdr:pic>
    </xdr:grpSp>
    <xdr:clientData/>
  </xdr:twoCellAnchor>
</xdr:wsDr>
</file>

<file path=xl/tables/table1.xml><?xml version="1.0" encoding="utf-8"?>
<table xmlns="http://schemas.openxmlformats.org/spreadsheetml/2006/main" id="1" name="Tabela1" displayName="Tabela1" ref="A11:P866" headerRowDxfId="35" dataDxfId="34" tableBorderDxfId="33" headerRowCellStyle="Normal_VAF" dataCellStyle="Vírgula">
  <tableColumns count="16">
    <tableColumn id="1" name="IBGE" totalsRowLabel="Total" dataDxfId="32" totalsRowDxfId="31" dataCellStyle="Vírgula"/>
    <tableColumn id="2" name="SEF" dataDxfId="30" totalsRowDxfId="29" dataCellStyle="Vírgula"/>
    <tableColumn id="3" name="MUNICÍPIO" dataDxfId="28" totalsRowDxfId="27" dataCellStyle="Vírgula"/>
    <tableColumn id="4" name="JANEIRO" dataDxfId="26" totalsRowDxfId="25" dataCellStyle="Vírgula"/>
    <tableColumn id="5" name="FEVEREIRO" dataDxfId="24" totalsRowDxfId="23" dataCellStyle="Vírgula"/>
    <tableColumn id="6" name="MARÇO" dataDxfId="22" totalsRowDxfId="21" dataCellStyle="Vírgula"/>
    <tableColumn id="7" name="ABRIL" dataDxfId="20" totalsRowDxfId="19" dataCellStyle="Vírgula"/>
    <tableColumn id="8" name="MAIO" dataDxfId="18" totalsRowDxfId="17" dataCellStyle="Vírgula"/>
    <tableColumn id="9" name="JUNHO" dataDxfId="16" totalsRowDxfId="15" dataCellStyle="Vírgula"/>
    <tableColumn id="10" name="JULHO" dataDxfId="14" totalsRowDxfId="13" dataCellStyle="Vírgula"/>
    <tableColumn id="11" name="AGOSTO" dataDxfId="12" totalsRowDxfId="11" dataCellStyle="Vírgula"/>
    <tableColumn id="12" name="SETEMBRO" dataDxfId="10" totalsRowDxfId="9" dataCellStyle="Vírgula"/>
    <tableColumn id="13" name="OUTUBRO" dataDxfId="8" totalsRowDxfId="7" dataCellStyle="Vírgula"/>
    <tableColumn id="14" name="NOVEMBRO" dataDxfId="6" totalsRowDxfId="5" dataCellStyle="Vírgula"/>
    <tableColumn id="15" name="DEZEMBRO" dataDxfId="4" totalsRowDxfId="3" dataCellStyle="Vírgula"/>
    <tableColumn id="16" name="TOTAL" totalsRowFunction="count" dataDxfId="2" totalsRowDxfId="1">
      <calculatedColumnFormula>SUM(D12:O12)</calculatedColumnFormula>
    </tableColumn>
  </tableColumns>
  <tableStyleInfo name="TableStyleDark11" showFirstColumn="1" showLastColumn="1" showRowStripes="1" showColumnStripes="0"/>
</table>
</file>

<file path=xl/theme/theme1.xml><?xml version="1.0" encoding="utf-8"?>
<a:theme xmlns:a="http://schemas.openxmlformats.org/drawingml/2006/main" name="Tema do Office">
  <a:themeElements>
    <a:clrScheme name="Mediano">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2"/>
  <sheetViews>
    <sheetView tabSelected="1" zoomScale="95" zoomScaleNormal="95" zoomScaleSheetLayoutView="85" zoomScalePageLayoutView="85" workbookViewId="0">
      <pane xSplit="3" ySplit="11" topLeftCell="D12" activePane="bottomRight" state="frozen"/>
      <selection pane="topRight" activeCell="D1" sqref="D1"/>
      <selection pane="bottomLeft" activeCell="A12" sqref="A12"/>
      <selection pane="bottomRight"/>
    </sheetView>
  </sheetViews>
  <sheetFormatPr defaultRowHeight="15" x14ac:dyDescent="0.2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9" ht="2.25" customHeight="1" x14ac:dyDescent="0.25"/>
    <row r="2" spans="1:19" x14ac:dyDescent="0.25">
      <c r="A2" s="25"/>
      <c r="B2" s="25"/>
      <c r="C2" s="25"/>
      <c r="D2" s="25"/>
      <c r="E2" s="25"/>
      <c r="F2" s="25"/>
      <c r="G2" s="25"/>
      <c r="H2" s="25"/>
      <c r="I2" s="25"/>
      <c r="J2" s="26"/>
      <c r="K2" s="26"/>
      <c r="L2" s="25"/>
      <c r="M2" s="26"/>
      <c r="N2" s="25"/>
      <c r="O2" s="25"/>
      <c r="P2" s="25"/>
    </row>
    <row r="3" spans="1:19" ht="15" customHeight="1" x14ac:dyDescent="0.25">
      <c r="A3" s="25"/>
      <c r="B3" s="25"/>
      <c r="C3" s="25"/>
      <c r="D3" s="25"/>
      <c r="E3" s="25"/>
      <c r="F3" s="25"/>
      <c r="G3" s="25"/>
      <c r="H3" s="25"/>
      <c r="I3" s="94" t="s">
        <v>16</v>
      </c>
      <c r="J3" s="95" t="s">
        <v>21</v>
      </c>
      <c r="K3" s="96"/>
      <c r="L3" s="93" t="s">
        <v>899</v>
      </c>
      <c r="M3" s="91" t="s">
        <v>40</v>
      </c>
      <c r="N3" s="25"/>
      <c r="O3" s="25"/>
      <c r="P3" s="25"/>
    </row>
    <row r="4" spans="1:19" ht="15" customHeight="1" x14ac:dyDescent="0.25">
      <c r="A4" s="25"/>
      <c r="B4" s="25"/>
      <c r="C4" s="25"/>
      <c r="D4" s="25"/>
      <c r="E4" s="25"/>
      <c r="F4" s="25"/>
      <c r="G4" s="25"/>
      <c r="H4" s="25"/>
      <c r="I4" s="94"/>
      <c r="J4" s="97"/>
      <c r="K4" s="98"/>
      <c r="L4" s="93"/>
      <c r="M4" s="92"/>
      <c r="N4" s="25"/>
      <c r="O4" s="25"/>
      <c r="P4" s="25"/>
    </row>
    <row r="5" spans="1:19" ht="15.75" thickBot="1" x14ac:dyDescent="0.3">
      <c r="A5" s="27"/>
      <c r="B5" s="27"/>
      <c r="C5" s="27"/>
      <c r="D5" s="27"/>
      <c r="E5" s="27"/>
      <c r="F5" s="27"/>
      <c r="G5" s="27"/>
      <c r="H5" s="27"/>
      <c r="I5" s="27"/>
      <c r="J5" s="28"/>
      <c r="K5" s="28"/>
      <c r="L5" s="29"/>
      <c r="M5" s="28"/>
      <c r="N5" s="27"/>
      <c r="O5" s="27"/>
      <c r="P5" s="27"/>
    </row>
    <row r="6" spans="1:19" ht="15" customHeight="1" x14ac:dyDescent="0.25">
      <c r="A6" s="23" t="s">
        <v>900</v>
      </c>
      <c r="B6" s="23"/>
      <c r="C6" s="23"/>
      <c r="D6" s="24"/>
      <c r="E6" s="24"/>
      <c r="F6" s="23"/>
      <c r="G6" s="23"/>
      <c r="H6" s="23"/>
      <c r="I6" s="23"/>
      <c r="J6" s="23"/>
      <c r="K6" s="23"/>
      <c r="L6" s="23"/>
      <c r="M6" s="23"/>
      <c r="N6" s="23"/>
      <c r="O6" s="23"/>
      <c r="P6" s="81" t="str">
        <f>J3</f>
        <v>Patrimônio Cultural</v>
      </c>
    </row>
    <row r="7" spans="1:19" ht="15" hidden="1" customHeight="1" x14ac:dyDescent="0.25"/>
    <row r="8" spans="1:19" ht="18" x14ac:dyDescent="0.25">
      <c r="A8" s="89" t="s">
        <v>15</v>
      </c>
      <c r="B8" s="89"/>
      <c r="C8" s="89"/>
      <c r="D8" s="89"/>
      <c r="E8" s="89"/>
      <c r="F8" s="89"/>
      <c r="G8" s="89"/>
      <c r="H8" s="89"/>
      <c r="I8" s="89"/>
      <c r="J8" s="89"/>
      <c r="K8" s="89"/>
      <c r="L8" s="89"/>
      <c r="M8" s="89"/>
      <c r="N8" s="89"/>
      <c r="O8" s="89"/>
      <c r="P8" s="89"/>
    </row>
    <row r="9" spans="1:19" ht="18.75" customHeight="1" x14ac:dyDescent="0.25">
      <c r="A9" s="99" t="str">
        <f>"Estimativa de valor repassado pelo critério "&amp;J3&amp;" até "&amp;M3&amp;" de 2021"</f>
        <v>Estimativa de valor repassado pelo critério Patrimônio Cultural até Dezembro de 2021</v>
      </c>
      <c r="B9" s="99"/>
      <c r="C9" s="99"/>
      <c r="D9" s="99"/>
      <c r="E9" s="99"/>
      <c r="F9" s="99"/>
      <c r="G9" s="99"/>
      <c r="H9" s="99"/>
      <c r="I9" s="99"/>
      <c r="J9" s="99"/>
      <c r="K9" s="99"/>
      <c r="L9" s="99"/>
      <c r="M9" s="99"/>
      <c r="N9" s="99"/>
      <c r="O9" s="99"/>
      <c r="P9" s="99"/>
    </row>
    <row r="10" spans="1:19" ht="18.75" customHeight="1" x14ac:dyDescent="0.25">
      <c r="A10" s="88" t="s">
        <v>902</v>
      </c>
      <c r="B10" s="88"/>
      <c r="C10" s="88"/>
      <c r="D10" s="88"/>
      <c r="E10" s="88"/>
      <c r="F10" s="88"/>
      <c r="G10" s="88"/>
      <c r="H10" s="88"/>
      <c r="I10" s="88"/>
      <c r="J10" s="88"/>
      <c r="K10" s="88"/>
      <c r="L10" s="88"/>
      <c r="M10" s="88"/>
      <c r="N10" s="88"/>
      <c r="O10" s="88"/>
      <c r="P10" s="88"/>
    </row>
    <row r="11" spans="1:19" s="19" customFormat="1" x14ac:dyDescent="0.25">
      <c r="A11" s="20" t="s">
        <v>14</v>
      </c>
      <c r="B11" s="20" t="s">
        <v>43</v>
      </c>
      <c r="C11" s="20" t="s">
        <v>2</v>
      </c>
      <c r="D11" s="20" t="s">
        <v>0</v>
      </c>
      <c r="E11" s="21" t="s">
        <v>3</v>
      </c>
      <c r="F11" s="22" t="s">
        <v>4</v>
      </c>
      <c r="G11" s="22" t="s">
        <v>5</v>
      </c>
      <c r="H11" s="22" t="s">
        <v>6</v>
      </c>
      <c r="I11" s="22" t="s">
        <v>7</v>
      </c>
      <c r="J11" s="22" t="s">
        <v>8</v>
      </c>
      <c r="K11" s="22" t="s">
        <v>9</v>
      </c>
      <c r="L11" s="22" t="s">
        <v>10</v>
      </c>
      <c r="M11" s="22" t="s">
        <v>11</v>
      </c>
      <c r="N11" s="22" t="s">
        <v>12</v>
      </c>
      <c r="O11" s="22" t="s">
        <v>13</v>
      </c>
      <c r="P11" s="30" t="s">
        <v>1</v>
      </c>
      <c r="R11" s="9" t="s">
        <v>41</v>
      </c>
      <c r="S11" s="9" t="s">
        <v>42</v>
      </c>
    </row>
    <row r="12" spans="1:19" s="2" customFormat="1" x14ac:dyDescent="0.25">
      <c r="A12" s="14">
        <v>310010</v>
      </c>
      <c r="B12" s="14">
        <v>1</v>
      </c>
      <c r="C12" s="15" t="s">
        <v>522</v>
      </c>
      <c r="D12" s="16">
        <v>8373.69451604389</v>
      </c>
      <c r="E12" s="16">
        <v>7389.4143140247697</v>
      </c>
      <c r="F12" s="16">
        <v>8499.6134743247694</v>
      </c>
      <c r="G12" s="16">
        <v>6784.0959703948402</v>
      </c>
      <c r="H12" s="16">
        <v>7607.89252894112</v>
      </c>
      <c r="I12" s="16">
        <v>9544.4548832928995</v>
      </c>
      <c r="J12" s="16">
        <v>7992.1956390199202</v>
      </c>
      <c r="K12" s="16">
        <v>11304.8615181076</v>
      </c>
      <c r="L12" s="16">
        <v>8261.82</v>
      </c>
      <c r="M12" s="16">
        <v>9215.0615939176205</v>
      </c>
      <c r="N12" s="16">
        <v>10986.178579281101</v>
      </c>
      <c r="O12" s="16">
        <v>7977.4803160957299</v>
      </c>
      <c r="P12" s="17">
        <f>SUM(D12:O12)</f>
        <v>103936.76333344425</v>
      </c>
      <c r="R12" s="8" t="s">
        <v>20</v>
      </c>
      <c r="S12" s="10">
        <v>1</v>
      </c>
    </row>
    <row r="13" spans="1:19" s="2" customFormat="1" x14ac:dyDescent="0.25">
      <c r="A13" s="14">
        <v>310020</v>
      </c>
      <c r="B13" s="14">
        <v>2</v>
      </c>
      <c r="C13" s="15" t="s">
        <v>558</v>
      </c>
      <c r="D13" s="16">
        <v>9175.9332863535892</v>
      </c>
      <c r="E13" s="16">
        <v>8395.1034972994003</v>
      </c>
      <c r="F13" s="16">
        <v>9672.9707647032101</v>
      </c>
      <c r="G13" s="16">
        <v>7707.4013195736597</v>
      </c>
      <c r="H13" s="16">
        <v>8643.3160555059894</v>
      </c>
      <c r="I13" s="16">
        <v>10843.4409659186</v>
      </c>
      <c r="J13" s="16">
        <v>9079.9215523019593</v>
      </c>
      <c r="K13" s="16">
        <v>12843.436319664699</v>
      </c>
      <c r="L13" s="16">
        <v>9386.24</v>
      </c>
      <c r="M13" s="16">
        <v>10469.217740853899</v>
      </c>
      <c r="N13" s="16">
        <v>12481.3811078935</v>
      </c>
      <c r="O13" s="16">
        <v>9063.2034958624808</v>
      </c>
      <c r="P13" s="17">
        <f t="shared" ref="P13:P76" si="0">SUM(D13:O13)</f>
        <v>117761.56610593099</v>
      </c>
      <c r="R13" s="8" t="s">
        <v>30</v>
      </c>
      <c r="S13" s="10">
        <v>2</v>
      </c>
    </row>
    <row r="14" spans="1:19" s="2" customFormat="1" x14ac:dyDescent="0.25">
      <c r="A14" s="14">
        <v>310030</v>
      </c>
      <c r="B14" s="14">
        <v>3</v>
      </c>
      <c r="C14" s="15" t="s">
        <v>44</v>
      </c>
      <c r="D14" s="16">
        <v>9403.3307199905703</v>
      </c>
      <c r="E14" s="16">
        <v>8601.0293920480799</v>
      </c>
      <c r="F14" s="16">
        <v>9905.5522968586902</v>
      </c>
      <c r="G14" s="16">
        <v>7896.4590815483698</v>
      </c>
      <c r="H14" s="16">
        <v>8855.3348312162398</v>
      </c>
      <c r="I14" s="16">
        <v>11109.4238304563</v>
      </c>
      <c r="J14" s="16">
        <v>9302.6463821644702</v>
      </c>
      <c r="K14" s="16">
        <v>13158.4778266502</v>
      </c>
      <c r="L14" s="16">
        <v>9616.48</v>
      </c>
      <c r="M14" s="16">
        <v>10726.0211423694</v>
      </c>
      <c r="N14" s="16">
        <v>12787.541625657001</v>
      </c>
      <c r="O14" s="16">
        <v>9285.5182421956706</v>
      </c>
      <c r="P14" s="17">
        <f t="shared" si="0"/>
        <v>120647.81537115498</v>
      </c>
      <c r="R14" s="8" t="s">
        <v>31</v>
      </c>
      <c r="S14" s="10">
        <v>3</v>
      </c>
    </row>
    <row r="15" spans="1:19" s="2" customFormat="1" x14ac:dyDescent="0.25">
      <c r="A15" s="14">
        <v>310040</v>
      </c>
      <c r="B15" s="14">
        <v>4</v>
      </c>
      <c r="C15" s="15" t="s">
        <v>45</v>
      </c>
      <c r="D15" s="16">
        <v>14320.2453760843</v>
      </c>
      <c r="E15" s="16">
        <v>12935.773070986401</v>
      </c>
      <c r="F15" s="16">
        <v>14880.727855422099</v>
      </c>
      <c r="G15" s="16">
        <v>11875.4654672952</v>
      </c>
      <c r="H15" s="16">
        <v>13317.5118201405</v>
      </c>
      <c r="I15" s="16">
        <v>16707.435281771901</v>
      </c>
      <c r="J15" s="16">
        <v>13990.2271036894</v>
      </c>
      <c r="K15" s="16">
        <v>19789.0025666939</v>
      </c>
      <c r="L15" s="16">
        <v>14462.2</v>
      </c>
      <c r="M15" s="16">
        <v>16130.836918452</v>
      </c>
      <c r="N15" s="16">
        <v>19231.152522772602</v>
      </c>
      <c r="O15" s="16">
        <v>13964.4681359524</v>
      </c>
      <c r="P15" s="17">
        <f t="shared" si="0"/>
        <v>181605.04611926072</v>
      </c>
      <c r="R15" s="8" t="s">
        <v>32</v>
      </c>
      <c r="S15" s="10">
        <v>4</v>
      </c>
    </row>
    <row r="16" spans="1:19" s="2" customFormat="1" x14ac:dyDescent="0.25">
      <c r="A16" s="14">
        <v>310050</v>
      </c>
      <c r="B16" s="14">
        <v>5</v>
      </c>
      <c r="C16" s="15" t="s">
        <v>559</v>
      </c>
      <c r="D16" s="16">
        <v>5493.4946934138297</v>
      </c>
      <c r="E16" s="16">
        <v>4875.5943269305199</v>
      </c>
      <c r="F16" s="16">
        <v>5605.2036195461596</v>
      </c>
      <c r="G16" s="16">
        <v>4475.8325974478003</v>
      </c>
      <c r="H16" s="16">
        <v>5019.3376757727401</v>
      </c>
      <c r="I16" s="16">
        <v>6296.98967672857</v>
      </c>
      <c r="J16" s="16">
        <v>5272.8808558148303</v>
      </c>
      <c r="K16" s="16">
        <v>7458.4245142148802</v>
      </c>
      <c r="L16" s="16">
        <v>5450.76</v>
      </c>
      <c r="M16" s="16">
        <v>6079.6712265769002</v>
      </c>
      <c r="N16" s="16">
        <v>7248.1722577499304</v>
      </c>
      <c r="O16" s="16">
        <v>5263.1723666788503</v>
      </c>
      <c r="P16" s="17">
        <f t="shared" si="0"/>
        <v>68539.533810875015</v>
      </c>
      <c r="R16" s="8" t="s">
        <v>33</v>
      </c>
      <c r="S16" s="10">
        <v>5</v>
      </c>
    </row>
    <row r="17" spans="1:19" s="2" customFormat="1" x14ac:dyDescent="0.25">
      <c r="A17" s="14">
        <v>310060</v>
      </c>
      <c r="B17" s="14">
        <v>6</v>
      </c>
      <c r="C17" s="15" t="s">
        <v>560</v>
      </c>
      <c r="D17" s="16">
        <v>10701.4700135691</v>
      </c>
      <c r="E17" s="16">
        <v>9683.9823620141906</v>
      </c>
      <c r="F17" s="16">
        <v>11135.713990472001</v>
      </c>
      <c r="G17" s="16">
        <v>8890.1115049503405</v>
      </c>
      <c r="H17" s="16">
        <v>9969.6482335362198</v>
      </c>
      <c r="I17" s="16">
        <v>12507.3802812821</v>
      </c>
      <c r="J17" s="16">
        <v>10473.2466507442</v>
      </c>
      <c r="K17" s="16">
        <v>14814.2773749926</v>
      </c>
      <c r="L17" s="16">
        <v>10826.57</v>
      </c>
      <c r="M17" s="16">
        <v>12075.732043358001</v>
      </c>
      <c r="N17" s="16">
        <v>14396.6643469257</v>
      </c>
      <c r="O17" s="16">
        <v>10453.963188039899</v>
      </c>
      <c r="P17" s="17">
        <f t="shared" si="0"/>
        <v>135928.75998988436</v>
      </c>
      <c r="R17" s="8" t="s">
        <v>34</v>
      </c>
      <c r="S17" s="10">
        <v>6</v>
      </c>
    </row>
    <row r="18" spans="1:19" s="2" customFormat="1" x14ac:dyDescent="0.25">
      <c r="A18" s="14">
        <v>310070</v>
      </c>
      <c r="B18" s="14">
        <v>7</v>
      </c>
      <c r="C18" s="15" t="s">
        <v>561</v>
      </c>
      <c r="D18" s="16">
        <v>6758.4595826792502</v>
      </c>
      <c r="E18" s="16">
        <v>5746.7904911104497</v>
      </c>
      <c r="F18" s="16">
        <v>6625.5841327268399</v>
      </c>
      <c r="G18" s="16">
        <v>5276.0305667361099</v>
      </c>
      <c r="H18" s="16">
        <v>5916.7013850655303</v>
      </c>
      <c r="I18" s="16">
        <v>7422.77761500421</v>
      </c>
      <c r="J18" s="16">
        <v>6215.57664732593</v>
      </c>
      <c r="K18" s="16">
        <v>8791.8560088976992</v>
      </c>
      <c r="L18" s="16">
        <v>6425.26</v>
      </c>
      <c r="M18" s="16">
        <v>7166.6065539216797</v>
      </c>
      <c r="N18" s="16">
        <v>8544.0144492140607</v>
      </c>
      <c r="O18" s="16">
        <v>6204.1324558100296</v>
      </c>
      <c r="P18" s="17">
        <f t="shared" si="0"/>
        <v>81093.789888491796</v>
      </c>
      <c r="R18" s="8" t="s">
        <v>35</v>
      </c>
      <c r="S18" s="10">
        <v>7</v>
      </c>
    </row>
    <row r="19" spans="1:19" s="2" customFormat="1" x14ac:dyDescent="0.25">
      <c r="A19" s="14">
        <v>310080</v>
      </c>
      <c r="B19" s="14">
        <v>8</v>
      </c>
      <c r="C19" s="15" t="s">
        <v>46</v>
      </c>
      <c r="D19" s="16">
        <v>0</v>
      </c>
      <c r="E19" s="16">
        <v>0</v>
      </c>
      <c r="F19" s="16">
        <v>0</v>
      </c>
      <c r="G19" s="16">
        <v>0</v>
      </c>
      <c r="H19" s="16">
        <v>0</v>
      </c>
      <c r="I19" s="16">
        <v>0</v>
      </c>
      <c r="J19" s="16">
        <v>0</v>
      </c>
      <c r="K19" s="16">
        <v>0</v>
      </c>
      <c r="L19" s="16">
        <v>0</v>
      </c>
      <c r="M19" s="16">
        <v>0</v>
      </c>
      <c r="N19" s="16">
        <v>0</v>
      </c>
      <c r="O19" s="16">
        <v>0</v>
      </c>
      <c r="P19" s="17">
        <f t="shared" si="0"/>
        <v>0</v>
      </c>
      <c r="R19" s="8" t="s">
        <v>36</v>
      </c>
      <c r="S19" s="10">
        <v>8</v>
      </c>
    </row>
    <row r="20" spans="1:19" s="2" customFormat="1" x14ac:dyDescent="0.25">
      <c r="A20" s="14">
        <v>310090</v>
      </c>
      <c r="B20" s="14">
        <v>9</v>
      </c>
      <c r="C20" s="15" t="s">
        <v>562</v>
      </c>
      <c r="D20" s="16">
        <v>5166.2185019857097</v>
      </c>
      <c r="E20" s="16">
        <v>5498.0602266105998</v>
      </c>
      <c r="F20" s="16">
        <v>6328.9005894429602</v>
      </c>
      <c r="G20" s="16">
        <v>5047.4025755108796</v>
      </c>
      <c r="H20" s="16">
        <v>5660.3145247822804</v>
      </c>
      <c r="I20" s="16">
        <v>7101.1239183540301</v>
      </c>
      <c r="J20" s="16">
        <v>5946.2349926084798</v>
      </c>
      <c r="K20" s="16">
        <v>8410.8755818454592</v>
      </c>
      <c r="L20" s="16">
        <v>6146.83</v>
      </c>
      <c r="M20" s="16">
        <v>6856.0536032517502</v>
      </c>
      <c r="N20" s="16">
        <v>8173.7738230814502</v>
      </c>
      <c r="O20" s="16">
        <v>5935.28671605827</v>
      </c>
      <c r="P20" s="17">
        <f t="shared" si="0"/>
        <v>76271.075053531866</v>
      </c>
      <c r="R20" s="8" t="s">
        <v>37</v>
      </c>
      <c r="S20" s="10">
        <v>9</v>
      </c>
    </row>
    <row r="21" spans="1:19" s="2" customFormat="1" x14ac:dyDescent="0.25">
      <c r="A21" s="14">
        <v>310100</v>
      </c>
      <c r="B21" s="14">
        <v>10</v>
      </c>
      <c r="C21" s="15" t="s">
        <v>563</v>
      </c>
      <c r="D21" s="16">
        <v>3526.7763023276998</v>
      </c>
      <c r="E21" s="16">
        <v>2720.1471415019801</v>
      </c>
      <c r="F21" s="16">
        <v>3129.7388455917799</v>
      </c>
      <c r="G21" s="16">
        <v>2497.32113492177</v>
      </c>
      <c r="H21" s="16">
        <v>2800.5736756587999</v>
      </c>
      <c r="I21" s="16">
        <v>3513.4480711020001</v>
      </c>
      <c r="J21" s="16">
        <v>2942.0396130676199</v>
      </c>
      <c r="K21" s="16">
        <v>4161.4785108782598</v>
      </c>
      <c r="L21" s="16">
        <v>3041.29</v>
      </c>
      <c r="M21" s="16">
        <v>3392.1937688562798</v>
      </c>
      <c r="N21" s="16">
        <v>4044.1668392946699</v>
      </c>
      <c r="O21" s="16">
        <v>2936.6226957500899</v>
      </c>
      <c r="P21" s="17">
        <f t="shared" si="0"/>
        <v>38705.796598950947</v>
      </c>
      <c r="R21" s="8" t="s">
        <v>38</v>
      </c>
      <c r="S21" s="10">
        <v>10</v>
      </c>
    </row>
    <row r="22" spans="1:19" s="2" customFormat="1" x14ac:dyDescent="0.25">
      <c r="A22" s="14">
        <v>310110</v>
      </c>
      <c r="B22" s="14">
        <v>11</v>
      </c>
      <c r="C22" s="15" t="s">
        <v>564</v>
      </c>
      <c r="D22" s="16">
        <v>18949.487858684101</v>
      </c>
      <c r="E22" s="16">
        <v>16727.949512176099</v>
      </c>
      <c r="F22" s="16">
        <v>19275.333734302501</v>
      </c>
      <c r="G22" s="16">
        <v>15357.645641341</v>
      </c>
      <c r="H22" s="16">
        <v>17222.5357201523</v>
      </c>
      <c r="I22" s="16">
        <v>21606.468507674701</v>
      </c>
      <c r="J22" s="16">
        <v>18092.5076909245</v>
      </c>
      <c r="K22" s="16">
        <v>25591.627532566301</v>
      </c>
      <c r="L22" s="16">
        <v>18702.87</v>
      </c>
      <c r="M22" s="16">
        <v>20860.797244040299</v>
      </c>
      <c r="N22" s="16">
        <v>24870.202059253901</v>
      </c>
      <c r="O22" s="16">
        <v>18059.195556786999</v>
      </c>
      <c r="P22" s="17">
        <f t="shared" si="0"/>
        <v>235316.6210579027</v>
      </c>
      <c r="R22" s="8" t="s">
        <v>39</v>
      </c>
      <c r="S22" s="10">
        <v>11</v>
      </c>
    </row>
    <row r="23" spans="1:19" s="2" customFormat="1" x14ac:dyDescent="0.25">
      <c r="A23" s="14">
        <v>310120</v>
      </c>
      <c r="B23" s="14">
        <v>12</v>
      </c>
      <c r="C23" s="15" t="s">
        <v>47</v>
      </c>
      <c r="D23" s="16">
        <v>11103.617794120701</v>
      </c>
      <c r="E23" s="16">
        <v>10129.2894711725</v>
      </c>
      <c r="F23" s="16">
        <v>11663.855245783199</v>
      </c>
      <c r="G23" s="16">
        <v>9299.0038738723797</v>
      </c>
      <c r="H23" s="16">
        <v>10428.187894492299</v>
      </c>
      <c r="I23" s="16">
        <v>13082.645546444901</v>
      </c>
      <c r="J23" s="16">
        <v>10954.9538409119</v>
      </c>
      <c r="K23" s="16">
        <v>15495.6462156822</v>
      </c>
      <c r="L23" s="16">
        <v>11324.53</v>
      </c>
      <c r="M23" s="16">
        <v>12631.144051286899</v>
      </c>
      <c r="N23" s="16">
        <v>15058.8254667398</v>
      </c>
      <c r="O23" s="16">
        <v>10934.7834533652</v>
      </c>
      <c r="P23" s="17">
        <f t="shared" si="0"/>
        <v>142106.48285387197</v>
      </c>
      <c r="R23" s="8" t="s">
        <v>40</v>
      </c>
      <c r="S23" s="10">
        <v>12</v>
      </c>
    </row>
    <row r="24" spans="1:19" s="2" customFormat="1" x14ac:dyDescent="0.25">
      <c r="A24" s="14">
        <v>310130</v>
      </c>
      <c r="B24" s="14">
        <v>13</v>
      </c>
      <c r="C24" s="15" t="s">
        <v>48</v>
      </c>
      <c r="D24" s="16">
        <v>15049.194273819399</v>
      </c>
      <c r="E24" s="16">
        <v>13092.5010596088</v>
      </c>
      <c r="F24" s="16">
        <v>15192.198443127199</v>
      </c>
      <c r="G24" s="16">
        <v>12019.676969452599</v>
      </c>
      <c r="H24" s="16">
        <v>13479.233071823301</v>
      </c>
      <c r="I24" s="16">
        <v>16910.324536582</v>
      </c>
      <c r="J24" s="16">
        <v>14160.119532049701</v>
      </c>
      <c r="K24" s="16">
        <v>20029.313297603701</v>
      </c>
      <c r="L24" s="16">
        <v>14637.82</v>
      </c>
      <c r="M24" s="16">
        <v>16326.7241642592</v>
      </c>
      <c r="N24" s="16">
        <v>19464.688917717802</v>
      </c>
      <c r="O24" s="16">
        <v>14134.047756411201</v>
      </c>
      <c r="P24" s="17">
        <f t="shared" si="0"/>
        <v>184495.84202245492</v>
      </c>
      <c r="R24" s="7"/>
      <c r="S24" s="7"/>
    </row>
    <row r="25" spans="1:19" s="2" customFormat="1" x14ac:dyDescent="0.25">
      <c r="A25" s="14">
        <v>310140</v>
      </c>
      <c r="B25" s="14">
        <v>14</v>
      </c>
      <c r="C25" s="15" t="s">
        <v>49</v>
      </c>
      <c r="D25" s="16">
        <v>13648.0776898446</v>
      </c>
      <c r="E25" s="16">
        <v>13112.2566887996</v>
      </c>
      <c r="F25" s="16">
        <v>15110.444016859399</v>
      </c>
      <c r="G25" s="16">
        <v>12038.143076436199</v>
      </c>
      <c r="H25" s="16">
        <v>13499.9412942865</v>
      </c>
      <c r="I25" s="16">
        <v>16936.304258234599</v>
      </c>
      <c r="J25" s="16">
        <v>14181.8740503153</v>
      </c>
      <c r="K25" s="16">
        <v>20060.084793634898</v>
      </c>
      <c r="L25" s="16">
        <v>14660.31</v>
      </c>
      <c r="M25" s="16">
        <v>16351.8072871979</v>
      </c>
      <c r="N25" s="16">
        <v>19494.592968289999</v>
      </c>
      <c r="O25" s="16">
        <v>14155.7622200065</v>
      </c>
      <c r="P25" s="17">
        <f t="shared" si="0"/>
        <v>183249.5983439055</v>
      </c>
      <c r="R25" s="5" t="s">
        <v>29</v>
      </c>
      <c r="S25" s="7"/>
    </row>
    <row r="26" spans="1:19" s="2" customFormat="1" x14ac:dyDescent="0.25">
      <c r="A26" s="14">
        <v>310150</v>
      </c>
      <c r="B26" s="14">
        <v>15</v>
      </c>
      <c r="C26" s="15" t="s">
        <v>565</v>
      </c>
      <c r="D26" s="16">
        <v>5047.8279231224496</v>
      </c>
      <c r="E26" s="16">
        <v>4670.7974437360999</v>
      </c>
      <c r="F26" s="16">
        <v>5379.9688951964699</v>
      </c>
      <c r="G26" s="16">
        <v>4288.0938431147797</v>
      </c>
      <c r="H26" s="16">
        <v>4808.79964520251</v>
      </c>
      <c r="I26" s="16">
        <v>6032.8625065946699</v>
      </c>
      <c r="J26" s="16">
        <v>5051.70992011415</v>
      </c>
      <c r="K26" s="16">
        <v>7145.5809712316104</v>
      </c>
      <c r="L26" s="16">
        <v>5222.13</v>
      </c>
      <c r="M26" s="16">
        <v>5824.6594766998496</v>
      </c>
      <c r="N26" s="16">
        <v>6944.1477435987299</v>
      </c>
      <c r="O26" s="16">
        <v>5042.4086534596099</v>
      </c>
      <c r="P26" s="17">
        <f t="shared" si="0"/>
        <v>65458.987022070942</v>
      </c>
      <c r="R26" s="11" t="s">
        <v>18</v>
      </c>
      <c r="S26" s="7"/>
    </row>
    <row r="27" spans="1:19" s="2" customFormat="1" x14ac:dyDescent="0.25">
      <c r="A27" s="14">
        <v>310160</v>
      </c>
      <c r="B27" s="14">
        <v>16</v>
      </c>
      <c r="C27" s="15" t="s">
        <v>50</v>
      </c>
      <c r="D27" s="16">
        <v>13514.225605932599</v>
      </c>
      <c r="E27" s="16">
        <v>13361.289283632501</v>
      </c>
      <c r="F27" s="16">
        <v>15385.5603900025</v>
      </c>
      <c r="G27" s="16">
        <v>12266.771067661401</v>
      </c>
      <c r="H27" s="16">
        <v>13756.3322613362</v>
      </c>
      <c r="I27" s="16">
        <v>17257.9579548847</v>
      </c>
      <c r="J27" s="16">
        <v>14451.215705032801</v>
      </c>
      <c r="K27" s="16">
        <v>20441.065220687098</v>
      </c>
      <c r="L27" s="16">
        <v>14938.74</v>
      </c>
      <c r="M27" s="16">
        <v>16662.360237867899</v>
      </c>
      <c r="N27" s="16">
        <v>19864.8335944227</v>
      </c>
      <c r="O27" s="16">
        <v>14424.607959758299</v>
      </c>
      <c r="P27" s="17">
        <f t="shared" si="0"/>
        <v>186324.95928121867</v>
      </c>
      <c r="R27" s="11" t="s">
        <v>21</v>
      </c>
      <c r="S27" s="7"/>
    </row>
    <row r="28" spans="1:19" s="2" customFormat="1" x14ac:dyDescent="0.25">
      <c r="A28" s="14">
        <v>310163</v>
      </c>
      <c r="B28" s="14">
        <v>724</v>
      </c>
      <c r="C28" s="15" t="s">
        <v>51</v>
      </c>
      <c r="D28" s="16">
        <v>9544.84751951627</v>
      </c>
      <c r="E28" s="16">
        <v>8477.0798053201997</v>
      </c>
      <c r="F28" s="16">
        <v>9778.0988698920992</v>
      </c>
      <c r="G28" s="16">
        <v>7782.1450859357501</v>
      </c>
      <c r="H28" s="16">
        <v>8727.1370158379596</v>
      </c>
      <c r="I28" s="16">
        <v>10948.596982131199</v>
      </c>
      <c r="J28" s="16">
        <v>9167.9755548057401</v>
      </c>
      <c r="K28" s="16">
        <v>12967.9876131241</v>
      </c>
      <c r="L28" s="16">
        <v>9477.26</v>
      </c>
      <c r="M28" s="16">
        <v>10570.7446670345</v>
      </c>
      <c r="N28" s="16">
        <v>12602.421312590701</v>
      </c>
      <c r="O28" s="16">
        <v>9151.0953723197908</v>
      </c>
      <c r="P28" s="17">
        <f t="shared" si="0"/>
        <v>119195.3897985083</v>
      </c>
      <c r="R28" s="11" t="s">
        <v>22</v>
      </c>
      <c r="S28" s="7"/>
    </row>
    <row r="29" spans="1:19" s="2" customFormat="1" x14ac:dyDescent="0.25">
      <c r="A29" s="14">
        <v>310170</v>
      </c>
      <c r="B29" s="14">
        <v>17</v>
      </c>
      <c r="C29" s="15" t="s">
        <v>52</v>
      </c>
      <c r="D29" s="16">
        <v>12145.1948406704</v>
      </c>
      <c r="E29" s="16">
        <v>11996.4254169581</v>
      </c>
      <c r="F29" s="16">
        <v>13818.2496639487</v>
      </c>
      <c r="G29" s="16">
        <v>11013.713808061601</v>
      </c>
      <c r="H29" s="16">
        <v>12351.1199192403</v>
      </c>
      <c r="I29" s="16">
        <v>15495.0482713213</v>
      </c>
      <c r="J29" s="16">
        <v>12975.0162512929</v>
      </c>
      <c r="K29" s="16">
        <v>18352.999418573901</v>
      </c>
      <c r="L29" s="16">
        <v>13412.74</v>
      </c>
      <c r="M29" s="16">
        <v>14960.291181311501</v>
      </c>
      <c r="N29" s="16">
        <v>17835.630162734298</v>
      </c>
      <c r="O29" s="16">
        <v>12951.126501503401</v>
      </c>
      <c r="P29" s="17">
        <f t="shared" si="0"/>
        <v>167307.55543561641</v>
      </c>
      <c r="R29" s="11" t="s">
        <v>23</v>
      </c>
      <c r="S29" s="7"/>
    </row>
    <row r="30" spans="1:19" s="2" customFormat="1" x14ac:dyDescent="0.25">
      <c r="A30" s="14">
        <v>310180</v>
      </c>
      <c r="B30" s="14">
        <v>18</v>
      </c>
      <c r="C30" s="15" t="s">
        <v>53</v>
      </c>
      <c r="D30" s="16">
        <v>4311.4216537374896</v>
      </c>
      <c r="E30" s="16">
        <v>3735.4130898817698</v>
      </c>
      <c r="F30" s="16">
        <v>4292.6598562108302</v>
      </c>
      <c r="G30" s="16">
        <v>3429.4198683784798</v>
      </c>
      <c r="H30" s="16">
        <v>3845.8572212724398</v>
      </c>
      <c r="I30" s="16">
        <v>4824.8054497527401</v>
      </c>
      <c r="J30" s="16">
        <v>4040.1248207618601</v>
      </c>
      <c r="K30" s="16">
        <v>5714.7064057835096</v>
      </c>
      <c r="L30" s="16">
        <v>4176.42</v>
      </c>
      <c r="M30" s="16">
        <v>4658.2942600490996</v>
      </c>
      <c r="N30" s="16">
        <v>5553.60939198915</v>
      </c>
      <c r="O30" s="16">
        <v>4032.68609627653</v>
      </c>
      <c r="P30" s="17">
        <f t="shared" si="0"/>
        <v>52615.418114093896</v>
      </c>
      <c r="R30" s="11" t="s">
        <v>17</v>
      </c>
      <c r="S30" s="7"/>
    </row>
    <row r="31" spans="1:19" s="2" customFormat="1" x14ac:dyDescent="0.25">
      <c r="A31" s="14">
        <v>310190</v>
      </c>
      <c r="B31" s="14">
        <v>19</v>
      </c>
      <c r="C31" s="15" t="s">
        <v>566</v>
      </c>
      <c r="D31" s="16">
        <v>19216.462552649798</v>
      </c>
      <c r="E31" s="16">
        <v>18763.873073105999</v>
      </c>
      <c r="F31" s="16">
        <v>21634.134471994799</v>
      </c>
      <c r="G31" s="16">
        <v>17226.239800393399</v>
      </c>
      <c r="H31" s="16">
        <v>19318.033433691799</v>
      </c>
      <c r="I31" s="16">
        <v>24235.368912988699</v>
      </c>
      <c r="J31" s="16">
        <v>20293.8577535191</v>
      </c>
      <c r="K31" s="16">
        <v>28705.409869050902</v>
      </c>
      <c r="L31" s="16">
        <v>20978.49</v>
      </c>
      <c r="M31" s="16">
        <v>23398.9703985542</v>
      </c>
      <c r="N31" s="16">
        <v>27896.207176683802</v>
      </c>
      <c r="O31" s="16">
        <v>20256.492468219702</v>
      </c>
      <c r="P31" s="17">
        <f t="shared" si="0"/>
        <v>261923.53991085221</v>
      </c>
      <c r="R31" s="11" t="s">
        <v>19</v>
      </c>
      <c r="S31" s="7"/>
    </row>
    <row r="32" spans="1:19" s="2" customFormat="1" x14ac:dyDescent="0.25">
      <c r="A32" s="14">
        <v>310200</v>
      </c>
      <c r="B32" s="14">
        <v>20</v>
      </c>
      <c r="C32" s="15" t="s">
        <v>54</v>
      </c>
      <c r="D32" s="16">
        <v>14673.9957171356</v>
      </c>
      <c r="E32" s="16">
        <v>13205.1594345627</v>
      </c>
      <c r="F32" s="16">
        <v>15218.451759888099</v>
      </c>
      <c r="G32" s="16">
        <v>12122.876127338001</v>
      </c>
      <c r="H32" s="16">
        <v>13594.9663010158</v>
      </c>
      <c r="I32" s="16">
        <v>17055.514066731499</v>
      </c>
      <c r="J32" s="16">
        <v>14281.696211271401</v>
      </c>
      <c r="K32" s="16">
        <v>20201.282001137799</v>
      </c>
      <c r="L32" s="16">
        <v>14763.5</v>
      </c>
      <c r="M32" s="16">
        <v>16466.902988453901</v>
      </c>
      <c r="N32" s="16">
        <v>19631.809840344398</v>
      </c>
      <c r="O32" s="16">
        <v>14255.400587246801</v>
      </c>
      <c r="P32" s="17">
        <f t="shared" si="0"/>
        <v>185471.55503512599</v>
      </c>
      <c r="R32" s="11" t="s">
        <v>24</v>
      </c>
      <c r="S32" s="7"/>
    </row>
    <row r="33" spans="1:19" s="2" customFormat="1" x14ac:dyDescent="0.25">
      <c r="A33" s="14">
        <v>310205</v>
      </c>
      <c r="B33" s="14">
        <v>769</v>
      </c>
      <c r="C33" s="15" t="s">
        <v>567</v>
      </c>
      <c r="D33" s="16">
        <v>7639.3286652443903</v>
      </c>
      <c r="E33" s="16">
        <v>6671.5648356463698</v>
      </c>
      <c r="F33" s="16">
        <v>7703.7281119726404</v>
      </c>
      <c r="G33" s="16">
        <v>6124.5921495528301</v>
      </c>
      <c r="H33" s="16">
        <v>6868.3058985137304</v>
      </c>
      <c r="I33" s="16">
        <v>8616.6076814173794</v>
      </c>
      <c r="J33" s="16">
        <v>7215.2485581041801</v>
      </c>
      <c r="K33" s="16">
        <v>10205.879516995399</v>
      </c>
      <c r="L33" s="16">
        <v>7458.66</v>
      </c>
      <c r="M33" s="16">
        <v>8319.2357746774196</v>
      </c>
      <c r="N33" s="16">
        <v>9918.1767731293203</v>
      </c>
      <c r="O33" s="16">
        <v>7201.9637591194796</v>
      </c>
      <c r="P33" s="17">
        <f t="shared" si="0"/>
        <v>93943.291724373135</v>
      </c>
      <c r="R33" s="11" t="s">
        <v>25</v>
      </c>
      <c r="S33" s="7"/>
    </row>
    <row r="34" spans="1:19" s="2" customFormat="1" x14ac:dyDescent="0.25">
      <c r="A34" s="14">
        <v>310210</v>
      </c>
      <c r="B34" s="14">
        <v>21</v>
      </c>
      <c r="C34" s="15" t="s">
        <v>55</v>
      </c>
      <c r="D34" s="16">
        <v>0</v>
      </c>
      <c r="E34" s="16">
        <v>0</v>
      </c>
      <c r="F34" s="16">
        <v>0</v>
      </c>
      <c r="G34" s="16">
        <v>0</v>
      </c>
      <c r="H34" s="16">
        <v>0</v>
      </c>
      <c r="I34" s="16">
        <v>0</v>
      </c>
      <c r="J34" s="16">
        <v>0</v>
      </c>
      <c r="K34" s="16">
        <v>0</v>
      </c>
      <c r="L34" s="16">
        <v>0</v>
      </c>
      <c r="M34" s="16">
        <v>0</v>
      </c>
      <c r="N34" s="16">
        <v>0</v>
      </c>
      <c r="O34" s="16">
        <v>0</v>
      </c>
      <c r="P34" s="17">
        <f t="shared" si="0"/>
        <v>0</v>
      </c>
      <c r="R34" s="11" t="s">
        <v>26</v>
      </c>
      <c r="S34" s="7"/>
    </row>
    <row r="35" spans="1:19" s="2" customFormat="1" x14ac:dyDescent="0.25">
      <c r="A35" s="14">
        <v>310220</v>
      </c>
      <c r="B35" s="14">
        <v>22</v>
      </c>
      <c r="C35" s="15" t="s">
        <v>56</v>
      </c>
      <c r="D35" s="16">
        <v>5112.5507069210098</v>
      </c>
      <c r="E35" s="16">
        <v>4579.1150514847304</v>
      </c>
      <c r="F35" s="16">
        <v>5274.2333002640498</v>
      </c>
      <c r="G35" s="16">
        <v>4212.0310691109999</v>
      </c>
      <c r="H35" s="16">
        <v>4723.5013208260598</v>
      </c>
      <c r="I35" s="16">
        <v>5925.8507959783601</v>
      </c>
      <c r="J35" s="16">
        <v>4962.1020234485404</v>
      </c>
      <c r="K35" s="16">
        <v>7018.8317137699996</v>
      </c>
      <c r="L35" s="16">
        <v>5129.5</v>
      </c>
      <c r="M35" s="16">
        <v>5721.3408988808196</v>
      </c>
      <c r="N35" s="16">
        <v>6820.9715352892299</v>
      </c>
      <c r="O35" s="16">
        <v>4952.9657438883496</v>
      </c>
      <c r="P35" s="17">
        <f t="shared" si="0"/>
        <v>64432.994159862159</v>
      </c>
      <c r="R35" s="11" t="s">
        <v>27</v>
      </c>
      <c r="S35" s="7"/>
    </row>
    <row r="36" spans="1:19" s="2" customFormat="1" x14ac:dyDescent="0.25">
      <c r="A36" s="14">
        <v>310230</v>
      </c>
      <c r="B36" s="14">
        <v>23</v>
      </c>
      <c r="C36" s="15" t="s">
        <v>568</v>
      </c>
      <c r="D36" s="16">
        <v>737.50298329464795</v>
      </c>
      <c r="E36" s="16">
        <v>0</v>
      </c>
      <c r="F36" s="16">
        <v>0</v>
      </c>
      <c r="G36" s="16">
        <v>0</v>
      </c>
      <c r="H36" s="16">
        <v>0</v>
      </c>
      <c r="I36" s="16">
        <v>0</v>
      </c>
      <c r="J36" s="16">
        <v>0</v>
      </c>
      <c r="K36" s="16">
        <v>0</v>
      </c>
      <c r="L36" s="16">
        <v>0</v>
      </c>
      <c r="M36" s="16">
        <v>0</v>
      </c>
      <c r="N36" s="16">
        <v>0</v>
      </c>
      <c r="O36" s="16">
        <v>0</v>
      </c>
      <c r="P36" s="17">
        <f t="shared" si="0"/>
        <v>737.50298329464795</v>
      </c>
      <c r="R36" s="11" t="s">
        <v>28</v>
      </c>
      <c r="S36" s="7"/>
    </row>
    <row r="37" spans="1:19" s="2" customFormat="1" x14ac:dyDescent="0.25">
      <c r="A37" s="14">
        <v>310240</v>
      </c>
      <c r="B37" s="14">
        <v>24</v>
      </c>
      <c r="C37" s="15" t="s">
        <v>461</v>
      </c>
      <c r="D37" s="16">
        <v>17428.8679137037</v>
      </c>
      <c r="E37" s="16">
        <v>16134.113614948699</v>
      </c>
      <c r="F37" s="16">
        <v>18555.1901352247</v>
      </c>
      <c r="G37" s="16">
        <v>14812.4558161116</v>
      </c>
      <c r="H37" s="16">
        <v>16611.140267708801</v>
      </c>
      <c r="I37" s="16">
        <v>20839.4481541243</v>
      </c>
      <c r="J37" s="16">
        <v>17450.2314373675</v>
      </c>
      <c r="K37" s="16">
        <v>24683.135744980202</v>
      </c>
      <c r="L37" s="16">
        <v>18038.93</v>
      </c>
      <c r="M37" s="16">
        <v>20120.247900135098</v>
      </c>
      <c r="N37" s="16">
        <v>23987.320566168401</v>
      </c>
      <c r="O37" s="16">
        <v>17418.101869686601</v>
      </c>
      <c r="P37" s="17">
        <f t="shared" si="0"/>
        <v>226079.18342015959</v>
      </c>
      <c r="R37" s="7"/>
      <c r="S37" s="7"/>
    </row>
    <row r="38" spans="1:19" s="2" customFormat="1" x14ac:dyDescent="0.25">
      <c r="A38" s="14">
        <v>310250</v>
      </c>
      <c r="B38" s="14">
        <v>25</v>
      </c>
      <c r="C38" s="15" t="s">
        <v>499</v>
      </c>
      <c r="D38" s="16">
        <v>2170.2992165119199</v>
      </c>
      <c r="E38" s="16">
        <v>1149.3577724138199</v>
      </c>
      <c r="F38" s="16">
        <v>1321.2053386278701</v>
      </c>
      <c r="G38" s="16">
        <v>1055.20611334724</v>
      </c>
      <c r="H38" s="16">
        <v>1183.3405823277801</v>
      </c>
      <c r="I38" s="16">
        <v>1484.5555230008599</v>
      </c>
      <c r="J38" s="16">
        <v>1243.1153294651999</v>
      </c>
      <c r="K38" s="16">
        <v>1758.3712017795599</v>
      </c>
      <c r="L38" s="16">
        <v>1285.05</v>
      </c>
      <c r="M38" s="16">
        <v>1433.3213107843601</v>
      </c>
      <c r="N38" s="16">
        <v>1708.8028898428399</v>
      </c>
      <c r="O38" s="16">
        <v>1240.8264911620199</v>
      </c>
      <c r="P38" s="17">
        <f t="shared" si="0"/>
        <v>17033.451769263469</v>
      </c>
      <c r="R38" s="7"/>
      <c r="S38" s="7"/>
    </row>
    <row r="39" spans="1:19" s="2" customFormat="1" x14ac:dyDescent="0.25">
      <c r="A39" s="14">
        <v>310260</v>
      </c>
      <c r="B39" s="14">
        <v>26</v>
      </c>
      <c r="C39" s="15" t="s">
        <v>57</v>
      </c>
      <c r="D39" s="16">
        <v>21808.9702606092</v>
      </c>
      <c r="E39" s="16">
        <v>20616.876602186399</v>
      </c>
      <c r="F39" s="16">
        <v>23743.7031450022</v>
      </c>
      <c r="G39" s="16">
        <v>18927.759658165702</v>
      </c>
      <c r="H39" s="16">
        <v>21226.166140465499</v>
      </c>
      <c r="I39" s="16">
        <v>26629.2146938275</v>
      </c>
      <c r="J39" s="16">
        <v>22298.3812222817</v>
      </c>
      <c r="K39" s="16">
        <v>31540.783431920401</v>
      </c>
      <c r="L39" s="16">
        <v>23050.639999999999</v>
      </c>
      <c r="M39" s="16">
        <v>25710.201012194</v>
      </c>
      <c r="N39" s="16">
        <v>30651.6518365554</v>
      </c>
      <c r="O39" s="16">
        <v>22257.3251852184</v>
      </c>
      <c r="P39" s="17">
        <f t="shared" si="0"/>
        <v>288461.67318842647</v>
      </c>
      <c r="R39" s="7"/>
      <c r="S39" s="7"/>
    </row>
    <row r="40" spans="1:19" s="2" customFormat="1" x14ac:dyDescent="0.25">
      <c r="A40" s="14">
        <v>310270</v>
      </c>
      <c r="B40" s="14">
        <v>27</v>
      </c>
      <c r="C40" s="15" t="s">
        <v>569</v>
      </c>
      <c r="D40" s="16">
        <v>11800.4885601976</v>
      </c>
      <c r="E40" s="16">
        <v>10655.942013468</v>
      </c>
      <c r="F40" s="16">
        <v>12269.8213261009</v>
      </c>
      <c r="G40" s="16">
        <v>9795.8300855733705</v>
      </c>
      <c r="H40" s="16">
        <v>10985.3485244447</v>
      </c>
      <c r="I40" s="16">
        <v>13781.6237718578</v>
      </c>
      <c r="J40" s="16">
        <v>11540.2539752018</v>
      </c>
      <c r="K40" s="16">
        <v>16323.545989853401</v>
      </c>
      <c r="L40" s="16">
        <v>11929.57</v>
      </c>
      <c r="M40" s="16">
        <v>13305.9995017812</v>
      </c>
      <c r="N40" s="16">
        <v>15863.386827374101</v>
      </c>
      <c r="O40" s="16">
        <v>11519.0059262873</v>
      </c>
      <c r="P40" s="17">
        <f t="shared" si="0"/>
        <v>149770.81650214017</v>
      </c>
      <c r="R40" s="7"/>
      <c r="S40" s="7"/>
    </row>
    <row r="41" spans="1:19" s="2" customFormat="1" x14ac:dyDescent="0.25">
      <c r="A41" s="14">
        <v>310280</v>
      </c>
      <c r="B41" s="14">
        <v>28</v>
      </c>
      <c r="C41" s="15" t="s">
        <v>570</v>
      </c>
      <c r="D41" s="16">
        <v>18216.0725232847</v>
      </c>
      <c r="E41" s="16">
        <v>16531.601354588001</v>
      </c>
      <c r="F41" s="16">
        <v>19045.8662132346</v>
      </c>
      <c r="G41" s="16">
        <v>15177.3812636442</v>
      </c>
      <c r="H41" s="16">
        <v>17020.380500658099</v>
      </c>
      <c r="I41" s="16">
        <v>21352.856939162099</v>
      </c>
      <c r="J41" s="16">
        <v>17880.142155474201</v>
      </c>
      <c r="K41" s="16">
        <v>25291.239118928999</v>
      </c>
      <c r="L41" s="16">
        <v>18483.34</v>
      </c>
      <c r="M41" s="16">
        <v>20615.938186781299</v>
      </c>
      <c r="N41" s="16">
        <v>24578.281565572401</v>
      </c>
      <c r="O41" s="16">
        <v>17847.221031213499</v>
      </c>
      <c r="P41" s="17">
        <f t="shared" si="0"/>
        <v>232040.32085254209</v>
      </c>
      <c r="R41" s="7"/>
      <c r="S41" s="7"/>
    </row>
    <row r="42" spans="1:19" s="2" customFormat="1" x14ac:dyDescent="0.25">
      <c r="A42" s="14">
        <v>310285</v>
      </c>
      <c r="B42" s="14">
        <v>770</v>
      </c>
      <c r="C42" s="15" t="s">
        <v>571</v>
      </c>
      <c r="D42" s="16">
        <v>20978.7512249998</v>
      </c>
      <c r="E42" s="16">
        <v>17820.2974639446</v>
      </c>
      <c r="F42" s="16">
        <v>20523.119086175</v>
      </c>
      <c r="G42" s="16">
        <v>16359.2121105931</v>
      </c>
      <c r="H42" s="16">
        <v>18345.726843035802</v>
      </c>
      <c r="I42" s="16">
        <v>23015.559124922998</v>
      </c>
      <c r="J42" s="16">
        <v>19272.431324475201</v>
      </c>
      <c r="K42" s="16">
        <v>27260.6148649221</v>
      </c>
      <c r="L42" s="16">
        <v>19922.599999999999</v>
      </c>
      <c r="M42" s="16">
        <v>22221.258054859802</v>
      </c>
      <c r="N42" s="16">
        <v>26492.1408021963</v>
      </c>
      <c r="O42" s="16">
        <v>19236.946701314901</v>
      </c>
      <c r="P42" s="17">
        <f t="shared" si="0"/>
        <v>251448.6576014396</v>
      </c>
      <c r="R42" s="7"/>
      <c r="S42" s="7"/>
    </row>
    <row r="43" spans="1:19" s="2" customFormat="1" x14ac:dyDescent="0.25">
      <c r="A43" s="14">
        <v>310290</v>
      </c>
      <c r="B43" s="14">
        <v>29</v>
      </c>
      <c r="C43" s="15" t="s">
        <v>572</v>
      </c>
      <c r="D43" s="16">
        <v>8452.14885979051</v>
      </c>
      <c r="E43" s="16">
        <v>7427.5894126396797</v>
      </c>
      <c r="F43" s="16">
        <v>8548.0227651250007</v>
      </c>
      <c r="G43" s="16">
        <v>6818.6979375283499</v>
      </c>
      <c r="H43" s="16">
        <v>7646.6988162191901</v>
      </c>
      <c r="I43" s="16">
        <v>9593.1359331512995</v>
      </c>
      <c r="J43" s="16">
        <v>8032.9594625319696</v>
      </c>
      <c r="K43" s="16">
        <v>11362.5214404326</v>
      </c>
      <c r="L43" s="16">
        <v>8303.9500000000007</v>
      </c>
      <c r="M43" s="16">
        <v>9262.0625885670906</v>
      </c>
      <c r="N43" s="16">
        <v>11042.213074043801</v>
      </c>
      <c r="O43" s="16">
        <v>8018.1690847850796</v>
      </c>
      <c r="P43" s="17">
        <f t="shared" si="0"/>
        <v>104508.16937481456</v>
      </c>
      <c r="R43" s="7"/>
      <c r="S43" s="7"/>
    </row>
    <row r="44" spans="1:19" s="2" customFormat="1" x14ac:dyDescent="0.25">
      <c r="A44" s="14">
        <v>310300</v>
      </c>
      <c r="B44" s="14">
        <v>30</v>
      </c>
      <c r="C44" s="15" t="s">
        <v>573</v>
      </c>
      <c r="D44" s="16">
        <v>5960.9702800793402</v>
      </c>
      <c r="E44" s="16">
        <v>5818.6255184560296</v>
      </c>
      <c r="F44" s="16">
        <v>6702.9992563261503</v>
      </c>
      <c r="G44" s="16">
        <v>5341.98094882031</v>
      </c>
      <c r="H44" s="16">
        <v>5990.6608457188704</v>
      </c>
      <c r="I44" s="16">
        <v>7515.5623351917602</v>
      </c>
      <c r="J44" s="16">
        <v>6293.2713554174998</v>
      </c>
      <c r="K44" s="16">
        <v>8901.7542090089191</v>
      </c>
      <c r="L44" s="16">
        <v>6505.58</v>
      </c>
      <c r="M44" s="16">
        <v>7256.1891358456996</v>
      </c>
      <c r="N44" s="16">
        <v>8650.8146298292304</v>
      </c>
      <c r="O44" s="16">
        <v>6281.6841115076604</v>
      </c>
      <c r="P44" s="17">
        <f t="shared" si="0"/>
        <v>81220.092626201484</v>
      </c>
      <c r="R44" s="7"/>
      <c r="S44" s="7"/>
    </row>
    <row r="45" spans="1:19" s="2" customFormat="1" x14ac:dyDescent="0.25">
      <c r="A45" s="14">
        <v>310310</v>
      </c>
      <c r="B45" s="14">
        <v>31</v>
      </c>
      <c r="C45" s="15" t="s">
        <v>574</v>
      </c>
      <c r="D45" s="16">
        <v>969.48724118271696</v>
      </c>
      <c r="E45" s="16">
        <v>862.01835515841401</v>
      </c>
      <c r="F45" s="16">
        <v>990.41118049639999</v>
      </c>
      <c r="G45" s="16">
        <v>791.40458501043202</v>
      </c>
      <c r="H45" s="16">
        <v>887.50531479272104</v>
      </c>
      <c r="I45" s="16">
        <v>1113.4166422506501</v>
      </c>
      <c r="J45" s="16">
        <v>932.33649709890801</v>
      </c>
      <c r="K45" s="16">
        <v>1318.77840133468</v>
      </c>
      <c r="L45" s="16">
        <v>963.78</v>
      </c>
      <c r="M45" s="16">
        <v>1074.99098308827</v>
      </c>
      <c r="N45" s="16">
        <v>1281.6021673821299</v>
      </c>
      <c r="O45" s="16">
        <v>930.61986837152403</v>
      </c>
      <c r="P45" s="17">
        <f t="shared" si="0"/>
        <v>12116.351236166847</v>
      </c>
      <c r="R45" s="7"/>
      <c r="S45" s="7"/>
    </row>
    <row r="46" spans="1:19" s="2" customFormat="1" x14ac:dyDescent="0.25">
      <c r="A46" s="14">
        <v>310320</v>
      </c>
      <c r="B46" s="14">
        <v>32</v>
      </c>
      <c r="C46" s="15" t="s">
        <v>575</v>
      </c>
      <c r="D46" s="16">
        <v>20201.458873192099</v>
      </c>
      <c r="E46" s="16">
        <v>17771.244267103801</v>
      </c>
      <c r="F46" s="16">
        <v>20354.811784986701</v>
      </c>
      <c r="G46" s="16">
        <v>16315.025354596601</v>
      </c>
      <c r="H46" s="16">
        <v>18296.168447911801</v>
      </c>
      <c r="I46" s="16">
        <v>22953.393362397299</v>
      </c>
      <c r="J46" s="16">
        <v>19220.3758700539</v>
      </c>
      <c r="K46" s="16">
        <v>27186.983070847498</v>
      </c>
      <c r="L46" s="16">
        <v>19868.79</v>
      </c>
      <c r="M46" s="16">
        <v>22161.237724970699</v>
      </c>
      <c r="N46" s="16">
        <v>26420.584681184198</v>
      </c>
      <c r="O46" s="16">
        <v>19184.9870919975</v>
      </c>
      <c r="P46" s="17">
        <f t="shared" si="0"/>
        <v>249935.0605292421</v>
      </c>
      <c r="R46" s="7"/>
      <c r="S46" s="7"/>
    </row>
    <row r="47" spans="1:19" s="2" customFormat="1" x14ac:dyDescent="0.25">
      <c r="A47" s="14">
        <v>310330</v>
      </c>
      <c r="B47" s="14">
        <v>33</v>
      </c>
      <c r="C47" s="15" t="s">
        <v>58</v>
      </c>
      <c r="D47" s="16">
        <v>11746.408055870899</v>
      </c>
      <c r="E47" s="16">
        <v>9337.0939513185804</v>
      </c>
      <c r="F47" s="16">
        <v>10707.342946504999</v>
      </c>
      <c r="G47" s="16">
        <v>8572.2306633044791</v>
      </c>
      <c r="H47" s="16">
        <v>9613.1625138851305</v>
      </c>
      <c r="I47" s="16">
        <v>12060.157929978101</v>
      </c>
      <c r="J47" s="16">
        <v>10098.758157742801</v>
      </c>
      <c r="K47" s="16">
        <v>14284.568050456501</v>
      </c>
      <c r="L47" s="16">
        <v>10439.450000000001</v>
      </c>
      <c r="M47" s="16">
        <v>11643.943998484199</v>
      </c>
      <c r="N47" s="16">
        <v>13881.8874763605</v>
      </c>
      <c r="O47" s="16">
        <v>10080.1642075773</v>
      </c>
      <c r="P47" s="17">
        <f t="shared" si="0"/>
        <v>132465.16795148348</v>
      </c>
      <c r="R47" s="7"/>
      <c r="S47" s="7"/>
    </row>
    <row r="48" spans="1:19" s="2" customFormat="1" x14ac:dyDescent="0.25">
      <c r="A48" s="14">
        <v>310340</v>
      </c>
      <c r="B48" s="14">
        <v>34</v>
      </c>
      <c r="C48" s="15" t="s">
        <v>576</v>
      </c>
      <c r="D48" s="16">
        <v>32431.914364426801</v>
      </c>
      <c r="E48" s="16">
        <v>27521.378879849199</v>
      </c>
      <c r="F48" s="16">
        <v>31689.308800310399</v>
      </c>
      <c r="G48" s="16">
        <v>25266.910384099199</v>
      </c>
      <c r="H48" s="16">
        <v>28335.1005140374</v>
      </c>
      <c r="I48" s="16">
        <v>35547.681998255102</v>
      </c>
      <c r="J48" s="16">
        <v>29766.3965640438</v>
      </c>
      <c r="K48" s="16">
        <v>42104.198426610899</v>
      </c>
      <c r="L48" s="16">
        <v>30770.59</v>
      </c>
      <c r="M48" s="16">
        <v>34320.8787867309</v>
      </c>
      <c r="N48" s="16">
        <v>40917.285197286001</v>
      </c>
      <c r="O48" s="16">
        <v>29711.590330874202</v>
      </c>
      <c r="P48" s="17">
        <f t="shared" si="0"/>
        <v>388383.23424652388</v>
      </c>
      <c r="R48" s="7"/>
      <c r="S48" s="7"/>
    </row>
    <row r="49" spans="1:19" s="2" customFormat="1" x14ac:dyDescent="0.25">
      <c r="A49" s="14">
        <v>310350</v>
      </c>
      <c r="B49" s="14">
        <v>35</v>
      </c>
      <c r="C49" s="15" t="s">
        <v>59</v>
      </c>
      <c r="D49" s="16">
        <v>12257.298302809</v>
      </c>
      <c r="E49" s="16">
        <v>10747.9361509108</v>
      </c>
      <c r="F49" s="16">
        <v>12378.0240601025</v>
      </c>
      <c r="G49" s="16">
        <v>9867.4961674381902</v>
      </c>
      <c r="H49" s="16">
        <v>11065.7108482162</v>
      </c>
      <c r="I49" s="16">
        <v>13882.4498344616</v>
      </c>
      <c r="J49" s="16">
        <v>11624.682224661299</v>
      </c>
      <c r="K49" s="16">
        <v>16442.9687006409</v>
      </c>
      <c r="L49" s="16">
        <v>12016.85</v>
      </c>
      <c r="M49" s="16">
        <v>13403.345907471999</v>
      </c>
      <c r="N49" s="16">
        <v>15979.4430236426</v>
      </c>
      <c r="O49" s="16">
        <v>11603.2787254787</v>
      </c>
      <c r="P49" s="17">
        <f t="shared" si="0"/>
        <v>151269.48394583381</v>
      </c>
      <c r="R49" s="7"/>
      <c r="S49" s="7"/>
    </row>
    <row r="50" spans="1:19" s="2" customFormat="1" x14ac:dyDescent="0.25">
      <c r="A50" s="14">
        <v>310360</v>
      </c>
      <c r="B50" s="14">
        <v>36</v>
      </c>
      <c r="C50" s="15" t="s">
        <v>60</v>
      </c>
      <c r="D50" s="16">
        <v>15333.671728764501</v>
      </c>
      <c r="E50" s="16">
        <v>13930.641167214901</v>
      </c>
      <c r="F50" s="16">
        <v>15975.7272680435</v>
      </c>
      <c r="G50" s="16">
        <v>12789.0980937683</v>
      </c>
      <c r="H50" s="16">
        <v>14342.0850064325</v>
      </c>
      <c r="I50" s="16">
        <v>17992.812938770199</v>
      </c>
      <c r="J50" s="16">
        <v>15066.557793118</v>
      </c>
      <c r="K50" s="16">
        <v>21311.458965567999</v>
      </c>
      <c r="L50" s="16">
        <v>15574.84</v>
      </c>
      <c r="M50" s="16">
        <v>17371.854286706101</v>
      </c>
      <c r="N50" s="16">
        <v>20710.691024894801</v>
      </c>
      <c r="O50" s="16">
        <v>15038.817072883499</v>
      </c>
      <c r="P50" s="17">
        <f t="shared" si="0"/>
        <v>195438.25534616434</v>
      </c>
      <c r="R50" s="7"/>
      <c r="S50" s="7"/>
    </row>
    <row r="51" spans="1:19" s="2" customFormat="1" x14ac:dyDescent="0.25">
      <c r="A51" s="14">
        <v>310370</v>
      </c>
      <c r="B51" s="14">
        <v>37</v>
      </c>
      <c r="C51" s="15" t="s">
        <v>61</v>
      </c>
      <c r="D51" s="16">
        <v>14673.8654383348</v>
      </c>
      <c r="E51" s="16">
        <v>13641.440606411999</v>
      </c>
      <c r="F51" s="16">
        <v>15727.398478284</v>
      </c>
      <c r="G51" s="16">
        <v>12523.9775577898</v>
      </c>
      <c r="H51" s="16">
        <v>14044.7738721801</v>
      </c>
      <c r="I51" s="16">
        <v>17619.818363616199</v>
      </c>
      <c r="J51" s="16">
        <v>14754.225066589899</v>
      </c>
      <c r="K51" s="16">
        <v>20869.668201120901</v>
      </c>
      <c r="L51" s="16">
        <v>15251.97</v>
      </c>
      <c r="M51" s="16">
        <v>17011.7323073716</v>
      </c>
      <c r="N51" s="16">
        <v>20281.3542988218</v>
      </c>
      <c r="O51" s="16">
        <v>14727.059416979</v>
      </c>
      <c r="P51" s="17">
        <f t="shared" si="0"/>
        <v>191127.28360750008</v>
      </c>
      <c r="R51" s="7"/>
      <c r="S51" s="7"/>
    </row>
    <row r="52" spans="1:19" s="2" customFormat="1" x14ac:dyDescent="0.25">
      <c r="A52" s="14">
        <v>310375</v>
      </c>
      <c r="B52" s="14">
        <v>725</v>
      </c>
      <c r="C52" s="15" t="s">
        <v>577</v>
      </c>
      <c r="D52" s="16">
        <v>21019.693002022301</v>
      </c>
      <c r="E52" s="16">
        <v>21346.455481528199</v>
      </c>
      <c r="F52" s="16">
        <v>24563.058428032899</v>
      </c>
      <c r="G52" s="16">
        <v>19597.8155401412</v>
      </c>
      <c r="H52" s="16">
        <v>21977.586050178099</v>
      </c>
      <c r="I52" s="16">
        <v>27571.9074509331</v>
      </c>
      <c r="J52" s="16">
        <v>23087.759456492098</v>
      </c>
      <c r="K52" s="16">
        <v>32657.349145050401</v>
      </c>
      <c r="L52" s="16">
        <v>23866.639999999999</v>
      </c>
      <c r="M52" s="16">
        <v>26620.360044542002</v>
      </c>
      <c r="N52" s="16">
        <v>31736.741671605501</v>
      </c>
      <c r="O52" s="16">
        <v>23045.2500071063</v>
      </c>
      <c r="P52" s="17">
        <f t="shared" si="0"/>
        <v>297090.61627763207</v>
      </c>
      <c r="R52" s="7"/>
      <c r="S52" s="7"/>
    </row>
    <row r="53" spans="1:19" s="2" customFormat="1" x14ac:dyDescent="0.25">
      <c r="A53" s="14">
        <v>310380</v>
      </c>
      <c r="B53" s="14">
        <v>38</v>
      </c>
      <c r="C53" s="15" t="s">
        <v>578</v>
      </c>
      <c r="D53" s="16">
        <v>19756.723470105899</v>
      </c>
      <c r="E53" s="16">
        <v>17887.171571007999</v>
      </c>
      <c r="F53" s="16">
        <v>20580.321381161801</v>
      </c>
      <c r="G53" s="16">
        <v>16421.645138966102</v>
      </c>
      <c r="H53" s="16">
        <v>18415.733680440699</v>
      </c>
      <c r="I53" s="16">
        <v>23103.395326700502</v>
      </c>
      <c r="J53" s="16">
        <v>19345.982314801899</v>
      </c>
      <c r="K53" s="16">
        <v>27364.651827694001</v>
      </c>
      <c r="L53" s="16">
        <v>19998.63</v>
      </c>
      <c r="M53" s="16">
        <v>22306.0628990812</v>
      </c>
      <c r="N53" s="16">
        <v>26593.244973178698</v>
      </c>
      <c r="O53" s="16">
        <v>19310.362268708701</v>
      </c>
      <c r="P53" s="17">
        <f t="shared" si="0"/>
        <v>251083.92485184749</v>
      </c>
      <c r="R53" s="7"/>
      <c r="S53" s="7"/>
    </row>
    <row r="54" spans="1:19" s="2" customFormat="1" x14ac:dyDescent="0.25">
      <c r="A54" s="14">
        <v>310390</v>
      </c>
      <c r="B54" s="14">
        <v>39</v>
      </c>
      <c r="C54" s="15" t="s">
        <v>579</v>
      </c>
      <c r="D54" s="16">
        <v>13785.602690400099</v>
      </c>
      <c r="E54" s="16">
        <v>11661.6728241525</v>
      </c>
      <c r="F54" s="16">
        <v>13434.3411742027</v>
      </c>
      <c r="G54" s="16">
        <v>10706.3850275492</v>
      </c>
      <c r="H54" s="16">
        <v>12006.4688182954</v>
      </c>
      <c r="I54" s="16">
        <v>15062.6714752473</v>
      </c>
      <c r="J54" s="16">
        <v>12612.9589115861</v>
      </c>
      <c r="K54" s="16">
        <v>17840.873806055599</v>
      </c>
      <c r="L54" s="16">
        <v>13038.47</v>
      </c>
      <c r="M54" s="16">
        <v>14542.8363495456</v>
      </c>
      <c r="N54" s="16">
        <v>17337.941321067599</v>
      </c>
      <c r="O54" s="16">
        <v>12589.7357859525</v>
      </c>
      <c r="P54" s="17">
        <f t="shared" si="0"/>
        <v>164619.95818405462</v>
      </c>
      <c r="R54" s="7"/>
      <c r="S54" s="7"/>
    </row>
    <row r="55" spans="1:19" s="2" customFormat="1" x14ac:dyDescent="0.25">
      <c r="A55" s="14">
        <v>310400</v>
      </c>
      <c r="B55" s="14">
        <v>40</v>
      </c>
      <c r="C55" s="15" t="s">
        <v>580</v>
      </c>
      <c r="D55" s="16">
        <v>18718.9532480694</v>
      </c>
      <c r="E55" s="16">
        <v>15855.348979373701</v>
      </c>
      <c r="F55" s="16">
        <v>18259.948729972799</v>
      </c>
      <c r="G55" s="16">
        <v>14556.524366703499</v>
      </c>
      <c r="H55" s="16">
        <v>16324.1292045915</v>
      </c>
      <c r="I55" s="16">
        <v>20479.381583316401</v>
      </c>
      <c r="J55" s="16">
        <v>17148.724173500101</v>
      </c>
      <c r="K55" s="16">
        <v>24256.657463081901</v>
      </c>
      <c r="L55" s="16">
        <v>17727.25</v>
      </c>
      <c r="M55" s="16">
        <v>19772.607760548599</v>
      </c>
      <c r="N55" s="16">
        <v>23572.864665261099</v>
      </c>
      <c r="O55" s="16">
        <v>17117.149744475999</v>
      </c>
      <c r="P55" s="17">
        <f t="shared" si="0"/>
        <v>223789.53991889497</v>
      </c>
      <c r="R55" s="7"/>
      <c r="S55" s="7"/>
    </row>
    <row r="56" spans="1:19" s="2" customFormat="1" x14ac:dyDescent="0.25">
      <c r="A56" s="14">
        <v>310410</v>
      </c>
      <c r="B56" s="14">
        <v>41</v>
      </c>
      <c r="C56" s="15" t="s">
        <v>62</v>
      </c>
      <c r="D56" s="16">
        <v>13427.2386629095</v>
      </c>
      <c r="E56" s="16">
        <v>11321.1775412808</v>
      </c>
      <c r="F56" s="16">
        <v>13041.643182027799</v>
      </c>
      <c r="G56" s="16">
        <v>10393.780216470101</v>
      </c>
      <c r="H56" s="16">
        <v>11655.902431802</v>
      </c>
      <c r="I56" s="16">
        <v>14622.871901558299</v>
      </c>
      <c r="J56" s="16">
        <v>12244.685995232099</v>
      </c>
      <c r="K56" s="16">
        <v>17319.956337528401</v>
      </c>
      <c r="L56" s="16">
        <v>12657.77</v>
      </c>
      <c r="M56" s="16">
        <v>14118.214911225699</v>
      </c>
      <c r="N56" s="16">
        <v>16831.708464951698</v>
      </c>
      <c r="O56" s="16">
        <v>12222.1409379458</v>
      </c>
      <c r="P56" s="17">
        <f t="shared" si="0"/>
        <v>159857.0905829322</v>
      </c>
      <c r="R56" s="7"/>
      <c r="S56" s="7"/>
    </row>
    <row r="57" spans="1:19" s="2" customFormat="1" x14ac:dyDescent="0.25">
      <c r="A57" s="14">
        <v>310420</v>
      </c>
      <c r="B57" s="14">
        <v>42</v>
      </c>
      <c r="C57" s="15" t="s">
        <v>63</v>
      </c>
      <c r="D57" s="16">
        <v>24834.378501921001</v>
      </c>
      <c r="E57" s="16">
        <v>23346.338856906001</v>
      </c>
      <c r="F57" s="16">
        <v>26888.900062077399</v>
      </c>
      <c r="G57" s="16">
        <v>21433.8741773654</v>
      </c>
      <c r="H57" s="16">
        <v>24036.600292674499</v>
      </c>
      <c r="I57" s="16">
        <v>30155.034060954498</v>
      </c>
      <c r="J57" s="16">
        <v>25250.780129761501</v>
      </c>
      <c r="K57" s="16">
        <v>35716.915036146798</v>
      </c>
      <c r="L57" s="16">
        <v>26102.639999999999</v>
      </c>
      <c r="M57" s="16">
        <v>29114.3391253068</v>
      </c>
      <c r="N57" s="16">
        <v>34710.058699932</v>
      </c>
      <c r="O57" s="16">
        <v>25204.288101728202</v>
      </c>
      <c r="P57" s="17">
        <f t="shared" si="0"/>
        <v>326794.14704477409</v>
      </c>
      <c r="R57" s="7"/>
      <c r="S57" s="7"/>
    </row>
    <row r="58" spans="1:19" s="2" customFormat="1" x14ac:dyDescent="0.25">
      <c r="A58" s="14">
        <v>310430</v>
      </c>
      <c r="B58" s="14">
        <v>43</v>
      </c>
      <c r="C58" s="15" t="s">
        <v>64</v>
      </c>
      <c r="D58" s="16">
        <v>10998.8266309912</v>
      </c>
      <c r="E58" s="16">
        <v>10478.3136312106</v>
      </c>
      <c r="F58" s="16">
        <v>12078.430067462201</v>
      </c>
      <c r="G58" s="16">
        <v>9619.9624000154909</v>
      </c>
      <c r="H58" s="16">
        <v>10788.1215630798</v>
      </c>
      <c r="I58" s="16">
        <v>13534.1978513576</v>
      </c>
      <c r="J58" s="16">
        <v>11333.068086957601</v>
      </c>
      <c r="K58" s="16">
        <v>16030.4841228901</v>
      </c>
      <c r="L58" s="16">
        <v>11715.4</v>
      </c>
      <c r="M58" s="16">
        <v>13067.1126166505</v>
      </c>
      <c r="N58" s="16">
        <v>15578.5863457336</v>
      </c>
      <c r="O58" s="16">
        <v>11312.201511093601</v>
      </c>
      <c r="P58" s="17">
        <f t="shared" si="0"/>
        <v>146534.70482744227</v>
      </c>
      <c r="R58" s="7"/>
      <c r="S58" s="7"/>
    </row>
    <row r="59" spans="1:19" s="2" customFormat="1" x14ac:dyDescent="0.25">
      <c r="A59" s="14">
        <v>310440</v>
      </c>
      <c r="B59" s="14">
        <v>44</v>
      </c>
      <c r="C59" s="15" t="s">
        <v>65</v>
      </c>
      <c r="D59" s="16">
        <v>20227.889412362201</v>
      </c>
      <c r="E59" s="16">
        <v>18729.324564895702</v>
      </c>
      <c r="F59" s="16">
        <v>21437.952323486501</v>
      </c>
      <c r="G59" s="16">
        <v>17194.583616992899</v>
      </c>
      <c r="H59" s="16">
        <v>19282.5314298632</v>
      </c>
      <c r="I59" s="16">
        <v>24190.832247298698</v>
      </c>
      <c r="J59" s="16">
        <v>20256.564293635201</v>
      </c>
      <c r="K59" s="16">
        <v>28652.658732997501</v>
      </c>
      <c r="L59" s="16">
        <v>20939.939999999999</v>
      </c>
      <c r="M59" s="16">
        <v>23355.970759230699</v>
      </c>
      <c r="N59" s="16">
        <v>27844.943089988599</v>
      </c>
      <c r="O59" s="16">
        <v>20219.267673484901</v>
      </c>
      <c r="P59" s="17">
        <f t="shared" si="0"/>
        <v>262332.45814423606</v>
      </c>
      <c r="R59" s="7"/>
      <c r="S59" s="7"/>
    </row>
    <row r="60" spans="1:19" s="2" customFormat="1" x14ac:dyDescent="0.25">
      <c r="A60" s="14">
        <v>310445</v>
      </c>
      <c r="B60" s="14">
        <v>771</v>
      </c>
      <c r="C60" s="15" t="s">
        <v>66</v>
      </c>
      <c r="D60" s="16">
        <v>27145.820280399901</v>
      </c>
      <c r="E60" s="16">
        <v>24256.240939609499</v>
      </c>
      <c r="F60" s="16">
        <v>27963.177895944598</v>
      </c>
      <c r="G60" s="16">
        <v>22269.245683765301</v>
      </c>
      <c r="H60" s="16">
        <v>24973.4149867173</v>
      </c>
      <c r="I60" s="16">
        <v>31330.307183330198</v>
      </c>
      <c r="J60" s="16">
        <v>26234.913098921501</v>
      </c>
      <c r="K60" s="16">
        <v>37108.958904222301</v>
      </c>
      <c r="L60" s="16">
        <v>27119.97</v>
      </c>
      <c r="M60" s="16">
        <v>30249.051829677701</v>
      </c>
      <c r="N60" s="16">
        <v>36062.860987724198</v>
      </c>
      <c r="O60" s="16">
        <v>26186.6090738981</v>
      </c>
      <c r="P60" s="17">
        <f t="shared" si="0"/>
        <v>340900.5708642106</v>
      </c>
      <c r="R60" s="7"/>
      <c r="S60" s="7"/>
    </row>
    <row r="61" spans="1:19" s="2" customFormat="1" x14ac:dyDescent="0.25">
      <c r="A61" s="14">
        <v>310450</v>
      </c>
      <c r="B61" s="14">
        <v>45</v>
      </c>
      <c r="C61" s="15" t="s">
        <v>67</v>
      </c>
      <c r="D61" s="16">
        <v>8080.4807575770801</v>
      </c>
      <c r="E61" s="16">
        <v>7461.2498748466896</v>
      </c>
      <c r="F61" s="16">
        <v>8590.6646099391492</v>
      </c>
      <c r="G61" s="16">
        <v>6850.0463524790403</v>
      </c>
      <c r="H61" s="16">
        <v>7681.85351535683</v>
      </c>
      <c r="I61" s="16">
        <v>9637.2396034804497</v>
      </c>
      <c r="J61" s="16">
        <v>8069.89034711149</v>
      </c>
      <c r="K61" s="16">
        <v>11414.7597182188</v>
      </c>
      <c r="L61" s="16">
        <v>8342.1299999999992</v>
      </c>
      <c r="M61" s="16">
        <v>9304.6441758416495</v>
      </c>
      <c r="N61" s="16">
        <v>11092.978759896199</v>
      </c>
      <c r="O61" s="16">
        <v>8055.0319717933598</v>
      </c>
      <c r="P61" s="17">
        <f t="shared" si="0"/>
        <v>104580.96968654073</v>
      </c>
      <c r="R61" s="7"/>
      <c r="S61" s="7"/>
    </row>
    <row r="62" spans="1:19" s="2" customFormat="1" x14ac:dyDescent="0.25">
      <c r="A62" s="14">
        <v>310460</v>
      </c>
      <c r="B62" s="14">
        <v>46</v>
      </c>
      <c r="C62" s="15" t="s">
        <v>68</v>
      </c>
      <c r="D62" s="16">
        <v>1690.8318096210601</v>
      </c>
      <c r="E62" s="16">
        <v>1867.78764454459</v>
      </c>
      <c r="F62" s="16">
        <v>2151.7083287585401</v>
      </c>
      <c r="G62" s="16">
        <v>1714.7099341892499</v>
      </c>
      <c r="H62" s="16">
        <v>1922.9282791006899</v>
      </c>
      <c r="I62" s="16">
        <v>2412.40272487639</v>
      </c>
      <c r="J62" s="16">
        <v>2020.06241038094</v>
      </c>
      <c r="K62" s="16">
        <v>2857.3532028917698</v>
      </c>
      <c r="L62" s="16">
        <v>2088.21</v>
      </c>
      <c r="M62" s="16">
        <v>2329.1471300245598</v>
      </c>
      <c r="N62" s="16">
        <v>2776.80469599459</v>
      </c>
      <c r="O62" s="16">
        <v>2016.34304813828</v>
      </c>
      <c r="P62" s="17">
        <f t="shared" si="0"/>
        <v>25848.289208520659</v>
      </c>
      <c r="R62" s="7"/>
      <c r="S62" s="7"/>
    </row>
    <row r="63" spans="1:19" s="2" customFormat="1" x14ac:dyDescent="0.25">
      <c r="A63" s="14">
        <v>310470</v>
      </c>
      <c r="B63" s="14">
        <v>47</v>
      </c>
      <c r="C63" s="15" t="s">
        <v>581</v>
      </c>
      <c r="D63" s="16">
        <v>7166.5255930861304</v>
      </c>
      <c r="E63" s="16">
        <v>7916.2030386304004</v>
      </c>
      <c r="F63" s="16">
        <v>9102.1935618942807</v>
      </c>
      <c r="G63" s="16">
        <v>7267.7321056789897</v>
      </c>
      <c r="H63" s="16">
        <v>8150.26061318751</v>
      </c>
      <c r="I63" s="16">
        <v>10224.8761646683</v>
      </c>
      <c r="J63" s="16">
        <v>8561.9568316914592</v>
      </c>
      <c r="K63" s="16">
        <v>12110.781652256601</v>
      </c>
      <c r="L63" s="16">
        <v>8850.7999999999993</v>
      </c>
      <c r="M63" s="16">
        <v>9872.0005280271107</v>
      </c>
      <c r="N63" s="16">
        <v>11769.3799037924</v>
      </c>
      <c r="O63" s="16">
        <v>8546.1924578783201</v>
      </c>
      <c r="P63" s="17">
        <f t="shared" si="0"/>
        <v>109538.90245079152</v>
      </c>
      <c r="R63" s="7"/>
      <c r="S63" s="7"/>
    </row>
    <row r="64" spans="1:19" s="2" customFormat="1" x14ac:dyDescent="0.25">
      <c r="A64" s="14">
        <v>310480</v>
      </c>
      <c r="B64" s="14">
        <v>48</v>
      </c>
      <c r="C64" s="15" t="s">
        <v>462</v>
      </c>
      <c r="D64" s="16">
        <v>13159.738577919899</v>
      </c>
      <c r="E64" s="16">
        <v>12212.311809925601</v>
      </c>
      <c r="F64" s="16">
        <v>14024.505369807201</v>
      </c>
      <c r="G64" s="16">
        <v>11211.564954314201</v>
      </c>
      <c r="H64" s="16">
        <v>12572.992646979499</v>
      </c>
      <c r="I64" s="16">
        <v>15773.4024318839</v>
      </c>
      <c r="J64" s="16">
        <v>13208.100375567599</v>
      </c>
      <c r="K64" s="16">
        <v>18682.694018907601</v>
      </c>
      <c r="L64" s="16">
        <v>13653.68</v>
      </c>
      <c r="M64" s="16">
        <v>15229.0389270836</v>
      </c>
      <c r="N64" s="16">
        <v>18156.0307045798</v>
      </c>
      <c r="O64" s="16">
        <v>13183.7814685963</v>
      </c>
      <c r="P64" s="17">
        <f t="shared" si="0"/>
        <v>171067.84128556523</v>
      </c>
      <c r="R64" s="7"/>
      <c r="S64" s="7"/>
    </row>
    <row r="65" spans="1:19" s="2" customFormat="1" x14ac:dyDescent="0.25">
      <c r="A65" s="14">
        <v>310490</v>
      </c>
      <c r="B65" s="14">
        <v>49</v>
      </c>
      <c r="C65" s="15" t="s">
        <v>69</v>
      </c>
      <c r="D65" s="16">
        <v>14614.8722541111</v>
      </c>
      <c r="E65" s="16">
        <v>12782.342007318701</v>
      </c>
      <c r="F65" s="16">
        <v>14718.660990758701</v>
      </c>
      <c r="G65" s="16">
        <v>11734.7713188489</v>
      </c>
      <c r="H65" s="16">
        <v>13159.736627705601</v>
      </c>
      <c r="I65" s="16">
        <v>16509.494545371799</v>
      </c>
      <c r="J65" s="16">
        <v>13824.478393094099</v>
      </c>
      <c r="K65" s="16">
        <v>19554.553073123301</v>
      </c>
      <c r="L65" s="16">
        <v>14290.86</v>
      </c>
      <c r="M65" s="16">
        <v>15939.727410347499</v>
      </c>
      <c r="N65" s="16">
        <v>19003.312137460201</v>
      </c>
      <c r="O65" s="16">
        <v>13799.024603797499</v>
      </c>
      <c r="P65" s="17">
        <f t="shared" si="0"/>
        <v>179931.83336193737</v>
      </c>
      <c r="R65" s="7"/>
      <c r="S65" s="7"/>
    </row>
    <row r="66" spans="1:19" s="2" customFormat="1" x14ac:dyDescent="0.25">
      <c r="A66" s="14">
        <v>310500</v>
      </c>
      <c r="B66" s="14">
        <v>50</v>
      </c>
      <c r="C66" s="15" t="s">
        <v>70</v>
      </c>
      <c r="D66" s="16">
        <v>10340.063688423599</v>
      </c>
      <c r="E66" s="16">
        <v>9580.3514229952907</v>
      </c>
      <c r="F66" s="16">
        <v>11054.3859927136</v>
      </c>
      <c r="G66" s="16">
        <v>8806.5743543103508</v>
      </c>
      <c r="H66" s="16">
        <v>9875.9652664959594</v>
      </c>
      <c r="I66" s="16">
        <v>12389.852969044499</v>
      </c>
      <c r="J66" s="16">
        <v>10374.8333538282</v>
      </c>
      <c r="K66" s="16">
        <v>14675.0729881851</v>
      </c>
      <c r="L66" s="16">
        <v>10724.83</v>
      </c>
      <c r="M66" s="16">
        <v>11962.260772920899</v>
      </c>
      <c r="N66" s="16">
        <v>14261.3841181465</v>
      </c>
      <c r="O66" s="16">
        <v>10355.731090822899</v>
      </c>
      <c r="P66" s="17">
        <f t="shared" si="0"/>
        <v>134401.30601788691</v>
      </c>
      <c r="R66" s="7"/>
      <c r="S66" s="7"/>
    </row>
    <row r="67" spans="1:19" s="2" customFormat="1" x14ac:dyDescent="0.25">
      <c r="A67" s="14">
        <v>310510</v>
      </c>
      <c r="B67" s="14">
        <v>51</v>
      </c>
      <c r="C67" s="15" t="s">
        <v>582</v>
      </c>
      <c r="D67" s="16">
        <v>9962.6942774629806</v>
      </c>
      <c r="E67" s="16">
        <v>10468.737230402799</v>
      </c>
      <c r="F67" s="16">
        <v>12056.4968409099</v>
      </c>
      <c r="G67" s="16">
        <v>9611.1690157375997</v>
      </c>
      <c r="H67" s="16">
        <v>10778.2589864818</v>
      </c>
      <c r="I67" s="16">
        <v>13521.8265553326</v>
      </c>
      <c r="J67" s="16">
        <v>11322.7087925454</v>
      </c>
      <c r="K67" s="16">
        <v>16015.8310295419</v>
      </c>
      <c r="L67" s="16">
        <v>11704.69</v>
      </c>
      <c r="M67" s="16">
        <v>13055.168272393999</v>
      </c>
      <c r="N67" s="16">
        <v>15564.346321651599</v>
      </c>
      <c r="O67" s="16">
        <v>11301.8612903339</v>
      </c>
      <c r="P67" s="17">
        <f t="shared" si="0"/>
        <v>145363.78861279451</v>
      </c>
      <c r="R67" s="7"/>
      <c r="S67" s="7"/>
    </row>
    <row r="68" spans="1:19" s="2" customFormat="1" x14ac:dyDescent="0.25">
      <c r="A68" s="14">
        <v>310520</v>
      </c>
      <c r="B68" s="14">
        <v>52</v>
      </c>
      <c r="C68" s="15" t="s">
        <v>71</v>
      </c>
      <c r="D68" s="16">
        <v>2423.71810295676</v>
      </c>
      <c r="E68" s="16">
        <v>2155.0457829943598</v>
      </c>
      <c r="F68" s="16">
        <v>2472.7436550033999</v>
      </c>
      <c r="G68" s="16">
        <v>1978.5114625260501</v>
      </c>
      <c r="H68" s="16">
        <v>2218.7634340589998</v>
      </c>
      <c r="I68" s="16">
        <v>2783.5416056265899</v>
      </c>
      <c r="J68" s="16">
        <v>2330.8412427472399</v>
      </c>
      <c r="K68" s="16">
        <v>3296.9460033366499</v>
      </c>
      <c r="L68" s="16">
        <v>2409.4699999999998</v>
      </c>
      <c r="M68" s="16">
        <v>2687.4774577206499</v>
      </c>
      <c r="N68" s="16">
        <v>3204.0054184552901</v>
      </c>
      <c r="O68" s="16">
        <v>2326.54967092878</v>
      </c>
      <c r="P68" s="17">
        <f t="shared" si="0"/>
        <v>30287.613836354765</v>
      </c>
      <c r="R68" s="7"/>
      <c r="S68" s="7"/>
    </row>
    <row r="69" spans="1:19" s="2" customFormat="1" x14ac:dyDescent="0.25">
      <c r="A69" s="14">
        <v>310530</v>
      </c>
      <c r="B69" s="14">
        <v>53</v>
      </c>
      <c r="C69" s="15" t="s">
        <v>500</v>
      </c>
      <c r="D69" s="16">
        <v>14468.300752861</v>
      </c>
      <c r="E69" s="16">
        <v>13283.7028403399</v>
      </c>
      <c r="F69" s="16">
        <v>15347.6455900948</v>
      </c>
      <c r="G69" s="16">
        <v>12195.544655010501</v>
      </c>
      <c r="H69" s="16">
        <v>13676.4579359564</v>
      </c>
      <c r="I69" s="16">
        <v>17157.750457082198</v>
      </c>
      <c r="J69" s="16">
        <v>14367.3054202939</v>
      </c>
      <c r="K69" s="16">
        <v>20322.375164567002</v>
      </c>
      <c r="L69" s="16">
        <v>14852</v>
      </c>
      <c r="M69" s="16">
        <v>16565.6110493899</v>
      </c>
      <c r="N69" s="16">
        <v>19749.489399358299</v>
      </c>
      <c r="O69" s="16">
        <v>14340.8521716049</v>
      </c>
      <c r="P69" s="17">
        <f t="shared" si="0"/>
        <v>186327.0354365588</v>
      </c>
      <c r="R69" s="7"/>
      <c r="S69" s="7"/>
    </row>
    <row r="70" spans="1:19" s="2" customFormat="1" x14ac:dyDescent="0.25">
      <c r="A70" s="14">
        <v>310540</v>
      </c>
      <c r="B70" s="14">
        <v>54</v>
      </c>
      <c r="C70" s="15" t="s">
        <v>583</v>
      </c>
      <c r="D70" s="16">
        <v>43803.874620530602</v>
      </c>
      <c r="E70" s="16">
        <v>40371.205786310798</v>
      </c>
      <c r="F70" s="16">
        <v>46520.734902089403</v>
      </c>
      <c r="G70" s="16">
        <v>37064.114731321097</v>
      </c>
      <c r="H70" s="16">
        <v>41564.8328754748</v>
      </c>
      <c r="I70" s="16">
        <v>52145.012745404398</v>
      </c>
      <c r="J70" s="16">
        <v>43664.4259474645</v>
      </c>
      <c r="K70" s="16">
        <v>61762.788462506098</v>
      </c>
      <c r="L70" s="16">
        <v>45137.49</v>
      </c>
      <c r="M70" s="16">
        <v>50345.411041299703</v>
      </c>
      <c r="N70" s="16">
        <v>60021.701505728597</v>
      </c>
      <c r="O70" s="16">
        <v>43584.030502065398</v>
      </c>
      <c r="P70" s="17">
        <f t="shared" si="0"/>
        <v>565985.62312019535</v>
      </c>
      <c r="R70" s="7"/>
      <c r="S70" s="7"/>
    </row>
    <row r="71" spans="1:19" s="2" customFormat="1" x14ac:dyDescent="0.25">
      <c r="A71" s="14">
        <v>310550</v>
      </c>
      <c r="B71" s="14">
        <v>55</v>
      </c>
      <c r="C71" s="15" t="s">
        <v>584</v>
      </c>
      <c r="D71" s="16">
        <v>969.48724118271696</v>
      </c>
      <c r="E71" s="16">
        <v>862.01828419994604</v>
      </c>
      <c r="F71" s="16">
        <v>990.69663453975397</v>
      </c>
      <c r="G71" s="16">
        <v>791.40458501043202</v>
      </c>
      <c r="H71" s="16">
        <v>887.50564020572801</v>
      </c>
      <c r="I71" s="16">
        <v>1113.4166422506501</v>
      </c>
      <c r="J71" s="16">
        <v>932.33649709890801</v>
      </c>
      <c r="K71" s="16">
        <v>1318.77840133468</v>
      </c>
      <c r="L71" s="16">
        <v>963.78</v>
      </c>
      <c r="M71" s="16">
        <v>1074.99098308827</v>
      </c>
      <c r="N71" s="16">
        <v>1281.6021673821299</v>
      </c>
      <c r="O71" s="16">
        <v>930.61986837152403</v>
      </c>
      <c r="P71" s="17">
        <f t="shared" si="0"/>
        <v>12116.63694466474</v>
      </c>
      <c r="R71" s="7"/>
      <c r="S71" s="7"/>
    </row>
    <row r="72" spans="1:19" s="2" customFormat="1" x14ac:dyDescent="0.25">
      <c r="A72" s="14">
        <v>310560</v>
      </c>
      <c r="B72" s="14">
        <v>56</v>
      </c>
      <c r="C72" s="15" t="s">
        <v>72</v>
      </c>
      <c r="D72" s="16">
        <v>5676.67621769789</v>
      </c>
      <c r="E72" s="16">
        <v>5285.6454265620196</v>
      </c>
      <c r="F72" s="16">
        <v>6086.68388111289</v>
      </c>
      <c r="G72" s="16">
        <v>4852.6291137555399</v>
      </c>
      <c r="H72" s="16">
        <v>5441.8869912853997</v>
      </c>
      <c r="I72" s="16">
        <v>6827.0997114001202</v>
      </c>
      <c r="J72" s="16">
        <v>5716.7766213780296</v>
      </c>
      <c r="K72" s="16">
        <v>8086.3095641836599</v>
      </c>
      <c r="L72" s="16">
        <v>5909.63</v>
      </c>
      <c r="M72" s="16">
        <v>6591.4863779694697</v>
      </c>
      <c r="N72" s="16">
        <v>7858.3572896646301</v>
      </c>
      <c r="O72" s="16">
        <v>5706.2508262312804</v>
      </c>
      <c r="P72" s="17">
        <f t="shared" si="0"/>
        <v>74039.432021240922</v>
      </c>
      <c r="R72" s="7"/>
      <c r="S72" s="7"/>
    </row>
    <row r="73" spans="1:19" s="2" customFormat="1" x14ac:dyDescent="0.25">
      <c r="A73" s="14">
        <v>310570</v>
      </c>
      <c r="B73" s="14">
        <v>57</v>
      </c>
      <c r="C73" s="15" t="s">
        <v>73</v>
      </c>
      <c r="D73" s="16">
        <v>17526.304673852501</v>
      </c>
      <c r="E73" s="16">
        <v>16759.07967417</v>
      </c>
      <c r="F73" s="16">
        <v>19280.1146499239</v>
      </c>
      <c r="G73" s="16">
        <v>15386.2285369363</v>
      </c>
      <c r="H73" s="16">
        <v>17254.590636989102</v>
      </c>
      <c r="I73" s="16">
        <v>21646.681405404001</v>
      </c>
      <c r="J73" s="16">
        <v>18126.1805774114</v>
      </c>
      <c r="K73" s="16">
        <v>25639.257412494499</v>
      </c>
      <c r="L73" s="16">
        <v>18737.68</v>
      </c>
      <c r="M73" s="16">
        <v>20899.622335046199</v>
      </c>
      <c r="N73" s="16">
        <v>24916.489257532499</v>
      </c>
      <c r="O73" s="16">
        <v>18092.806444366299</v>
      </c>
      <c r="P73" s="17">
        <f t="shared" si="0"/>
        <v>234265.03560412669</v>
      </c>
      <c r="R73" s="7"/>
      <c r="S73" s="7"/>
    </row>
    <row r="74" spans="1:19" s="2" customFormat="1" x14ac:dyDescent="0.25">
      <c r="A74" s="14">
        <v>310590</v>
      </c>
      <c r="B74" s="14">
        <v>59</v>
      </c>
      <c r="C74" s="15" t="s">
        <v>74</v>
      </c>
      <c r="D74" s="16">
        <v>16851.120180977101</v>
      </c>
      <c r="E74" s="16">
        <v>16378.861779274601</v>
      </c>
      <c r="F74" s="16">
        <v>18860.338979189401</v>
      </c>
      <c r="G74" s="16">
        <v>15036.687115197899</v>
      </c>
      <c r="H74" s="16">
        <v>16862.602449250098</v>
      </c>
      <c r="I74" s="16">
        <v>21154.916202761899</v>
      </c>
      <c r="J74" s="16">
        <v>17714.3934448789</v>
      </c>
      <c r="K74" s="16">
        <v>25056.7896253584</v>
      </c>
      <c r="L74" s="16">
        <v>18312</v>
      </c>
      <c r="M74" s="16">
        <v>20424.8286786768</v>
      </c>
      <c r="N74" s="16">
        <v>24350.441180260001</v>
      </c>
      <c r="O74" s="16">
        <v>17681.7774990586</v>
      </c>
      <c r="P74" s="17">
        <f t="shared" si="0"/>
        <v>228684.75713488372</v>
      </c>
      <c r="R74" s="7"/>
      <c r="S74" s="7"/>
    </row>
    <row r="75" spans="1:19" s="2" customFormat="1" x14ac:dyDescent="0.25">
      <c r="A75" s="14">
        <v>310600</v>
      </c>
      <c r="B75" s="14">
        <v>60</v>
      </c>
      <c r="C75" s="15" t="s">
        <v>463</v>
      </c>
      <c r="D75" s="16">
        <v>13675.4106326332</v>
      </c>
      <c r="E75" s="16">
        <v>12206.183223862599</v>
      </c>
      <c r="F75" s="16">
        <v>14071.414005184701</v>
      </c>
      <c r="G75" s="16">
        <v>11206.288923747499</v>
      </c>
      <c r="H75" s="16">
        <v>12567.0752259447</v>
      </c>
      <c r="I75" s="16">
        <v>15765.9796542689</v>
      </c>
      <c r="J75" s="16">
        <v>13201.8847989203</v>
      </c>
      <c r="K75" s="16">
        <v>18673.902162898699</v>
      </c>
      <c r="L75" s="16">
        <v>13647.26</v>
      </c>
      <c r="M75" s="16">
        <v>15221.872320529599</v>
      </c>
      <c r="N75" s="16">
        <v>18147.486690130601</v>
      </c>
      <c r="O75" s="16">
        <v>13177.577336140501</v>
      </c>
      <c r="P75" s="17">
        <f t="shared" si="0"/>
        <v>171562.33497426132</v>
      </c>
      <c r="R75" s="7"/>
      <c r="S75" s="7"/>
    </row>
    <row r="76" spans="1:19" s="2" customFormat="1" x14ac:dyDescent="0.25">
      <c r="A76" s="14">
        <v>310610</v>
      </c>
      <c r="B76" s="14">
        <v>61</v>
      </c>
      <c r="C76" s="15" t="s">
        <v>75</v>
      </c>
      <c r="D76" s="16">
        <v>22366.123725962501</v>
      </c>
      <c r="E76" s="16">
        <v>20568.716368571299</v>
      </c>
      <c r="F76" s="16">
        <v>23837.021464605899</v>
      </c>
      <c r="G76" s="16">
        <v>18883.7927367763</v>
      </c>
      <c r="H76" s="16">
        <v>21176.863805311699</v>
      </c>
      <c r="I76" s="16">
        <v>26567.358213702501</v>
      </c>
      <c r="J76" s="16">
        <v>22246.5847502207</v>
      </c>
      <c r="K76" s="16">
        <v>31467.517965179599</v>
      </c>
      <c r="L76" s="16">
        <v>22997.09</v>
      </c>
      <c r="M76" s="16">
        <v>25650.479290911298</v>
      </c>
      <c r="N76" s="16">
        <v>30580.451716145199</v>
      </c>
      <c r="O76" s="16">
        <v>22205.624081419999</v>
      </c>
      <c r="P76" s="17">
        <f t="shared" si="0"/>
        <v>288547.62411880703</v>
      </c>
      <c r="R76" s="7"/>
      <c r="S76" s="7"/>
    </row>
    <row r="77" spans="1:19" s="2" customFormat="1" x14ac:dyDescent="0.25">
      <c r="A77" s="14">
        <v>310620</v>
      </c>
      <c r="B77" s="14">
        <v>62</v>
      </c>
      <c r="C77" s="15" t="s">
        <v>76</v>
      </c>
      <c r="D77" s="16">
        <v>7562.00048122506</v>
      </c>
      <c r="E77" s="16">
        <v>6723.7457128811602</v>
      </c>
      <c r="F77" s="16">
        <v>7743.2995751403296</v>
      </c>
      <c r="G77" s="16">
        <v>6172.9557630812496</v>
      </c>
      <c r="H77" s="16">
        <v>6922.5438473540498</v>
      </c>
      <c r="I77" s="16">
        <v>8684.6498095549196</v>
      </c>
      <c r="J77" s="16">
        <v>7272.2246773713396</v>
      </c>
      <c r="K77" s="16">
        <v>10286.471530410299</v>
      </c>
      <c r="L77" s="16">
        <v>7517.56</v>
      </c>
      <c r="M77" s="16">
        <v>8384.9296680883708</v>
      </c>
      <c r="N77" s="16">
        <v>9996.4969055804395</v>
      </c>
      <c r="O77" s="16">
        <v>7258.8349732977404</v>
      </c>
      <c r="P77" s="17">
        <f t="shared" ref="P77:P140" si="1">SUM(D77:O77)</f>
        <v>94525.712943984952</v>
      </c>
      <c r="R77" s="7"/>
      <c r="S77" s="7"/>
    </row>
    <row r="78" spans="1:19" s="2" customFormat="1" x14ac:dyDescent="0.25">
      <c r="A78" s="14">
        <v>310630</v>
      </c>
      <c r="B78" s="14">
        <v>63</v>
      </c>
      <c r="C78" s="15" t="s">
        <v>77</v>
      </c>
      <c r="D78" s="16">
        <v>2378.4398203553801</v>
      </c>
      <c r="E78" s="16">
        <v>2226.8873444198598</v>
      </c>
      <c r="F78" s="16">
        <v>2564.3281442143998</v>
      </c>
      <c r="G78" s="16">
        <v>2044.46184461025</v>
      </c>
      <c r="H78" s="16">
        <v>2292.7217908390498</v>
      </c>
      <c r="I78" s="16">
        <v>2876.3263258141501</v>
      </c>
      <c r="J78" s="16">
        <v>2408.5359508388101</v>
      </c>
      <c r="K78" s="16">
        <v>3406.8442034478799</v>
      </c>
      <c r="L78" s="16">
        <v>2489.79</v>
      </c>
      <c r="M78" s="16">
        <v>2777.0600396446698</v>
      </c>
      <c r="N78" s="16">
        <v>3310.8055990704702</v>
      </c>
      <c r="O78" s="16">
        <v>2404.1013266263999</v>
      </c>
      <c r="P78" s="17">
        <f t="shared" si="1"/>
        <v>31180.302389881319</v>
      </c>
      <c r="R78" s="7"/>
      <c r="S78" s="7"/>
    </row>
    <row r="79" spans="1:19" s="2" customFormat="1" x14ac:dyDescent="0.25">
      <c r="A79" s="14">
        <v>310640</v>
      </c>
      <c r="B79" s="14">
        <v>64</v>
      </c>
      <c r="C79" s="15" t="s">
        <v>78</v>
      </c>
      <c r="D79" s="16">
        <v>36101.636222623601</v>
      </c>
      <c r="E79" s="16">
        <v>32253.922742818901</v>
      </c>
      <c r="F79" s="16">
        <v>37165.954559388098</v>
      </c>
      <c r="G79" s="16">
        <v>29611.7215558063</v>
      </c>
      <c r="H79" s="16">
        <v>33207.486557521297</v>
      </c>
      <c r="I79" s="16">
        <v>41660.339364211002</v>
      </c>
      <c r="J79" s="16">
        <v>34884.923933116697</v>
      </c>
      <c r="K79" s="16">
        <v>49344.291849938199</v>
      </c>
      <c r="L79" s="16">
        <v>36061.800000000003</v>
      </c>
      <c r="M79" s="16">
        <v>40222.579283885301</v>
      </c>
      <c r="N79" s="16">
        <v>47953.281096213803</v>
      </c>
      <c r="O79" s="16">
        <v>34820.693408233703</v>
      </c>
      <c r="P79" s="17">
        <f t="shared" si="1"/>
        <v>453288.63057375688</v>
      </c>
      <c r="R79" s="7"/>
      <c r="S79" s="7"/>
    </row>
    <row r="80" spans="1:19" s="2" customFormat="1" x14ac:dyDescent="0.25">
      <c r="A80" s="14">
        <v>310650</v>
      </c>
      <c r="B80" s="14">
        <v>65</v>
      </c>
      <c r="C80" s="15" t="s">
        <v>79</v>
      </c>
      <c r="D80" s="16">
        <v>5517.2734665768903</v>
      </c>
      <c r="E80" s="16">
        <v>3879.0821896183702</v>
      </c>
      <c r="F80" s="16">
        <v>4472.02189555942</v>
      </c>
      <c r="G80" s="16">
        <v>3561.32063254688</v>
      </c>
      <c r="H80" s="16">
        <v>3993.77627776182</v>
      </c>
      <c r="I80" s="16">
        <v>5010.3748901278504</v>
      </c>
      <c r="J80" s="16">
        <v>4195.5142369450105</v>
      </c>
      <c r="K80" s="16">
        <v>5934.5028060059503</v>
      </c>
      <c r="L80" s="16">
        <v>4337.05</v>
      </c>
      <c r="M80" s="16">
        <v>4837.4594238971404</v>
      </c>
      <c r="N80" s="16">
        <v>5767.2097532195003</v>
      </c>
      <c r="O80" s="16">
        <v>4187.7894076717803</v>
      </c>
      <c r="P80" s="17">
        <f t="shared" si="1"/>
        <v>55693.37497993061</v>
      </c>
      <c r="R80" s="7"/>
      <c r="S80" s="7"/>
    </row>
    <row r="81" spans="1:19" s="2" customFormat="1" x14ac:dyDescent="0.25">
      <c r="A81" s="14">
        <v>310660</v>
      </c>
      <c r="B81" s="14">
        <v>66</v>
      </c>
      <c r="C81" s="15" t="s">
        <v>585</v>
      </c>
      <c r="D81" s="16">
        <v>7745.2148577877797</v>
      </c>
      <c r="E81" s="16">
        <v>6096.87635139742</v>
      </c>
      <c r="F81" s="16">
        <v>7012.6130793051298</v>
      </c>
      <c r="G81" s="16">
        <v>5596.9890928792202</v>
      </c>
      <c r="H81" s="16">
        <v>6276.6358874538901</v>
      </c>
      <c r="I81" s="16">
        <v>7874.3299199169596</v>
      </c>
      <c r="J81" s="16">
        <v>6593.6908933715904</v>
      </c>
      <c r="K81" s="16">
        <v>9326.6939161056398</v>
      </c>
      <c r="L81" s="16">
        <v>6816.13</v>
      </c>
      <c r="M81" s="16">
        <v>7602.5751192852504</v>
      </c>
      <c r="N81" s="16">
        <v>9063.7753282079102</v>
      </c>
      <c r="O81" s="16">
        <v>6581.5505135384801</v>
      </c>
      <c r="P81" s="17">
        <f t="shared" si="1"/>
        <v>86587.074959249265</v>
      </c>
      <c r="R81" s="7"/>
      <c r="S81" s="7"/>
    </row>
    <row r="82" spans="1:19" s="2" customFormat="1" x14ac:dyDescent="0.25">
      <c r="A82" s="14">
        <v>310665</v>
      </c>
      <c r="B82" s="14">
        <v>772</v>
      </c>
      <c r="C82" s="15" t="s">
        <v>80</v>
      </c>
      <c r="D82" s="16">
        <v>6390.8622635216598</v>
      </c>
      <c r="E82" s="16">
        <v>5674.9537354603799</v>
      </c>
      <c r="F82" s="16">
        <v>6528.5056046345298</v>
      </c>
      <c r="G82" s="16">
        <v>5210.0801846519098</v>
      </c>
      <c r="H82" s="16">
        <v>5842.7441598729902</v>
      </c>
      <c r="I82" s="16">
        <v>7329.9928948166498</v>
      </c>
      <c r="J82" s="16">
        <v>6137.8819392343603</v>
      </c>
      <c r="K82" s="16">
        <v>8681.9578087864702</v>
      </c>
      <c r="L82" s="16">
        <v>6344.94</v>
      </c>
      <c r="M82" s="16">
        <v>7077.0239719976598</v>
      </c>
      <c r="N82" s="16">
        <v>8437.2142685988802</v>
      </c>
      <c r="O82" s="16">
        <v>6126.5808001124096</v>
      </c>
      <c r="P82" s="17">
        <f t="shared" si="1"/>
        <v>79782.737631687909</v>
      </c>
      <c r="R82" s="7"/>
      <c r="S82" s="7"/>
    </row>
    <row r="83" spans="1:19" s="2" customFormat="1" x14ac:dyDescent="0.25">
      <c r="A83" s="14">
        <v>310670</v>
      </c>
      <c r="B83" s="14">
        <v>67</v>
      </c>
      <c r="C83" s="15" t="s">
        <v>586</v>
      </c>
      <c r="D83" s="16">
        <v>25547.9391920261</v>
      </c>
      <c r="E83" s="16">
        <v>24395.1286721545</v>
      </c>
      <c r="F83" s="16">
        <v>28095.738029391101</v>
      </c>
      <c r="G83" s="16">
        <v>22396.749755794699</v>
      </c>
      <c r="H83" s="16">
        <v>25116.396689838399</v>
      </c>
      <c r="I83" s="16">
        <v>31509.6909756928</v>
      </c>
      <c r="J83" s="16">
        <v>26385.122867898499</v>
      </c>
      <c r="K83" s="16">
        <v>37321.428757770598</v>
      </c>
      <c r="L83" s="16">
        <v>27275.25</v>
      </c>
      <c r="M83" s="16">
        <v>30422.2448213975</v>
      </c>
      <c r="N83" s="16">
        <v>36269.341336913603</v>
      </c>
      <c r="O83" s="16">
        <v>26336.5422749135</v>
      </c>
      <c r="P83" s="17">
        <f t="shared" si="1"/>
        <v>341071.5733737913</v>
      </c>
      <c r="R83" s="7"/>
      <c r="S83" s="7"/>
    </row>
    <row r="84" spans="1:19" s="2" customFormat="1" x14ac:dyDescent="0.25">
      <c r="A84" s="14">
        <v>310680</v>
      </c>
      <c r="B84" s="14">
        <v>68</v>
      </c>
      <c r="C84" s="15" t="s">
        <v>81</v>
      </c>
      <c r="D84" s="16">
        <v>8433.5548425316301</v>
      </c>
      <c r="E84" s="16">
        <v>8080.3730275852204</v>
      </c>
      <c r="F84" s="16">
        <v>9298.0753432704205</v>
      </c>
      <c r="G84" s="16">
        <v>7418.0989768309601</v>
      </c>
      <c r="H84" s="16">
        <v>8318.8844928079907</v>
      </c>
      <c r="I84" s="16">
        <v>10436.4253266959</v>
      </c>
      <c r="J84" s="16">
        <v>8739.1007661402491</v>
      </c>
      <c r="K84" s="16">
        <v>12361.349548510099</v>
      </c>
      <c r="L84" s="16">
        <v>9033.92</v>
      </c>
      <c r="M84" s="16">
        <v>10076.2488148139</v>
      </c>
      <c r="N84" s="16">
        <v>12012.884315595</v>
      </c>
      <c r="O84" s="16">
        <v>8723.0102328689009</v>
      </c>
      <c r="P84" s="17">
        <f t="shared" si="1"/>
        <v>112931.92568765026</v>
      </c>
      <c r="R84" s="7"/>
      <c r="S84" s="7"/>
    </row>
    <row r="85" spans="1:19" s="2" customFormat="1" x14ac:dyDescent="0.25">
      <c r="A85" s="14">
        <v>310690</v>
      </c>
      <c r="B85" s="14">
        <v>69</v>
      </c>
      <c r="C85" s="15" t="s">
        <v>82</v>
      </c>
      <c r="D85" s="16">
        <v>12379.023543007401</v>
      </c>
      <c r="E85" s="16">
        <v>10220.271564075099</v>
      </c>
      <c r="F85" s="16">
        <v>11774.887132002101</v>
      </c>
      <c r="G85" s="16">
        <v>9382.5410245123694</v>
      </c>
      <c r="H85" s="16">
        <v>10521.870798417</v>
      </c>
      <c r="I85" s="16">
        <v>13200.172858682499</v>
      </c>
      <c r="J85" s="16">
        <v>11053.3671378279</v>
      </c>
      <c r="K85" s="16">
        <v>15634.8506024897</v>
      </c>
      <c r="L85" s="16">
        <v>11426.26</v>
      </c>
      <c r="M85" s="16">
        <v>12744.615321724001</v>
      </c>
      <c r="N85" s="16">
        <v>15194.105695519</v>
      </c>
      <c r="O85" s="16">
        <v>11033.0155505822</v>
      </c>
      <c r="P85" s="17">
        <f t="shared" si="1"/>
        <v>144564.98122883929</v>
      </c>
      <c r="R85" s="7"/>
      <c r="S85" s="7"/>
    </row>
    <row r="86" spans="1:19" s="2" customFormat="1" x14ac:dyDescent="0.25">
      <c r="A86" s="14">
        <v>310700</v>
      </c>
      <c r="B86" s="14">
        <v>70</v>
      </c>
      <c r="C86" s="15" t="s">
        <v>83</v>
      </c>
      <c r="D86" s="16">
        <v>6178.0393043845897</v>
      </c>
      <c r="E86" s="16">
        <v>6824.3127350497998</v>
      </c>
      <c r="F86" s="16">
        <v>7862.0687651821099</v>
      </c>
      <c r="G86" s="16">
        <v>6265.2862979991296</v>
      </c>
      <c r="H86" s="16">
        <v>7026.0836117306499</v>
      </c>
      <c r="I86" s="16">
        <v>8814.5484178174902</v>
      </c>
      <c r="J86" s="16">
        <v>7380.9972686995397</v>
      </c>
      <c r="K86" s="16">
        <v>10440.329010566</v>
      </c>
      <c r="L86" s="16">
        <v>7630</v>
      </c>
      <c r="M86" s="16">
        <v>8510.3452827820001</v>
      </c>
      <c r="N86" s="16">
        <v>10146.0171584417</v>
      </c>
      <c r="O86" s="16">
        <v>7367.4072912744105</v>
      </c>
      <c r="P86" s="17">
        <f t="shared" si="1"/>
        <v>94445.435143927418</v>
      </c>
      <c r="R86" s="7"/>
      <c r="S86" s="7"/>
    </row>
    <row r="87" spans="1:19" s="2" customFormat="1" x14ac:dyDescent="0.25">
      <c r="A87" s="14">
        <v>310710</v>
      </c>
      <c r="B87" s="14">
        <v>71</v>
      </c>
      <c r="C87" s="15" t="s">
        <v>587</v>
      </c>
      <c r="D87" s="16">
        <v>17395.967193201599</v>
      </c>
      <c r="E87" s="16">
        <v>16122.3422133039</v>
      </c>
      <c r="F87" s="16">
        <v>18573.400785689901</v>
      </c>
      <c r="G87" s="16">
        <v>14801.464085764201</v>
      </c>
      <c r="H87" s="16">
        <v>16598.8148350226</v>
      </c>
      <c r="I87" s="16">
        <v>20823.984034092999</v>
      </c>
      <c r="J87" s="16">
        <v>17437.2823193523</v>
      </c>
      <c r="K87" s="16">
        <v>24664.819378295</v>
      </c>
      <c r="L87" s="16">
        <v>18025.54</v>
      </c>
      <c r="M87" s="16">
        <v>20105.317469814399</v>
      </c>
      <c r="N87" s="16">
        <v>23969.520536065898</v>
      </c>
      <c r="O87" s="16">
        <v>17405.176593737</v>
      </c>
      <c r="P87" s="17">
        <f t="shared" si="1"/>
        <v>225923.62944433978</v>
      </c>
      <c r="R87" s="7"/>
      <c r="S87" s="7"/>
    </row>
    <row r="88" spans="1:19" s="2" customFormat="1" x14ac:dyDescent="0.25">
      <c r="A88" s="14">
        <v>310720</v>
      </c>
      <c r="B88" s="14">
        <v>72</v>
      </c>
      <c r="C88" s="15" t="s">
        <v>464</v>
      </c>
      <c r="D88" s="16">
        <v>8908.5252261355909</v>
      </c>
      <c r="E88" s="16">
        <v>8299.9378949295806</v>
      </c>
      <c r="F88" s="16">
        <v>9546.4290191414802</v>
      </c>
      <c r="G88" s="16">
        <v>7619.4674767947199</v>
      </c>
      <c r="H88" s="16">
        <v>8544.7047900868893</v>
      </c>
      <c r="I88" s="16">
        <v>10719.7280056686</v>
      </c>
      <c r="J88" s="16">
        <v>8976.3286081798506</v>
      </c>
      <c r="K88" s="16">
        <v>12696.9053861831</v>
      </c>
      <c r="L88" s="16">
        <v>9279.15</v>
      </c>
      <c r="M88" s="16">
        <v>10349.774298288599</v>
      </c>
      <c r="N88" s="16">
        <v>12338.9808670733</v>
      </c>
      <c r="O88" s="16">
        <v>8959.8012882656494</v>
      </c>
      <c r="P88" s="17">
        <f t="shared" si="1"/>
        <v>116239.73286074735</v>
      </c>
      <c r="R88" s="7"/>
      <c r="S88" s="7"/>
    </row>
    <row r="89" spans="1:19" s="2" customFormat="1" x14ac:dyDescent="0.25">
      <c r="A89" s="14">
        <v>310730</v>
      </c>
      <c r="B89" s="14">
        <v>73</v>
      </c>
      <c r="C89" s="15" t="s">
        <v>588</v>
      </c>
      <c r="D89" s="16">
        <v>5718.3766832490601</v>
      </c>
      <c r="E89" s="16">
        <v>5028.4420139191998</v>
      </c>
      <c r="F89" s="16">
        <v>5792.6923214747403</v>
      </c>
      <c r="G89" s="16">
        <v>4616.5267458940998</v>
      </c>
      <c r="H89" s="16">
        <v>5177.1160264932796</v>
      </c>
      <c r="I89" s="16">
        <v>6494.9304131286799</v>
      </c>
      <c r="J89" s="16">
        <v>5438.6295664101899</v>
      </c>
      <c r="K89" s="16">
        <v>7692.87400778549</v>
      </c>
      <c r="L89" s="16">
        <v>5622.1</v>
      </c>
      <c r="M89" s="16">
        <v>6270.7807346814798</v>
      </c>
      <c r="N89" s="16">
        <v>7476.0126430623104</v>
      </c>
      <c r="O89" s="16">
        <v>5428.6158988337802</v>
      </c>
      <c r="P89" s="17">
        <f t="shared" si="1"/>
        <v>70757.09705493231</v>
      </c>
      <c r="R89" s="7"/>
      <c r="S89" s="7"/>
    </row>
    <row r="90" spans="1:19" s="2" customFormat="1" x14ac:dyDescent="0.25">
      <c r="A90" s="14">
        <v>310740</v>
      </c>
      <c r="B90" s="14">
        <v>74</v>
      </c>
      <c r="C90" s="15" t="s">
        <v>84</v>
      </c>
      <c r="D90" s="16">
        <v>29289.700961819599</v>
      </c>
      <c r="E90" s="16">
        <v>26435.509921330598</v>
      </c>
      <c r="F90" s="16">
        <v>30449.063218667899</v>
      </c>
      <c r="G90" s="16">
        <v>24269.740606986001</v>
      </c>
      <c r="H90" s="16">
        <v>27216.832064676601</v>
      </c>
      <c r="I90" s="16">
        <v>34144.7770290193</v>
      </c>
      <c r="J90" s="16">
        <v>28591.652577699198</v>
      </c>
      <c r="K90" s="16">
        <v>40442.537640929302</v>
      </c>
      <c r="L90" s="16">
        <v>29556.22</v>
      </c>
      <c r="M90" s="16">
        <v>32966.390148039703</v>
      </c>
      <c r="N90" s="16">
        <v>39302.466466384598</v>
      </c>
      <c r="O90" s="16">
        <v>28539.009296726101</v>
      </c>
      <c r="P90" s="17">
        <f t="shared" si="1"/>
        <v>371203.8999322789</v>
      </c>
      <c r="R90" s="7"/>
      <c r="S90" s="7"/>
    </row>
    <row r="91" spans="1:19" s="2" customFormat="1" x14ac:dyDescent="0.25">
      <c r="A91" s="14">
        <v>310750</v>
      </c>
      <c r="B91" s="14">
        <v>75</v>
      </c>
      <c r="C91" s="15" t="s">
        <v>465</v>
      </c>
      <c r="D91" s="16">
        <v>13336.974797098401</v>
      </c>
      <c r="E91" s="16">
        <v>12428.063185286899</v>
      </c>
      <c r="F91" s="16">
        <v>14330.231742071601</v>
      </c>
      <c r="G91" s="16">
        <v>11409.416100566799</v>
      </c>
      <c r="H91" s="16">
        <v>12794.8702848905</v>
      </c>
      <c r="I91" s="16">
        <v>16051.7565924466</v>
      </c>
      <c r="J91" s="16">
        <v>13441.1844998423</v>
      </c>
      <c r="K91" s="16">
        <v>19012.388619241199</v>
      </c>
      <c r="L91" s="16">
        <v>13894.63</v>
      </c>
      <c r="M91" s="16">
        <v>15497.7866728556</v>
      </c>
      <c r="N91" s="16">
        <v>18476.4312464254</v>
      </c>
      <c r="O91" s="16">
        <v>13416.4364356892</v>
      </c>
      <c r="P91" s="17">
        <f t="shared" si="1"/>
        <v>174090.17017641451</v>
      </c>
      <c r="R91" s="7"/>
      <c r="S91" s="7"/>
    </row>
    <row r="92" spans="1:19" s="2" customFormat="1" x14ac:dyDescent="0.25">
      <c r="A92" s="14">
        <v>310760</v>
      </c>
      <c r="B92" s="14">
        <v>76</v>
      </c>
      <c r="C92" s="15" t="s">
        <v>449</v>
      </c>
      <c r="D92" s="16">
        <v>16591.619754433199</v>
      </c>
      <c r="E92" s="16">
        <v>15539.319504998701</v>
      </c>
      <c r="F92" s="16">
        <v>17944.909502760001</v>
      </c>
      <c r="G92" s="16">
        <v>14266.386652454399</v>
      </c>
      <c r="H92" s="16">
        <v>15998.7621167906</v>
      </c>
      <c r="I92" s="16">
        <v>20071.1906709713</v>
      </c>
      <c r="J92" s="16">
        <v>16806.919254369299</v>
      </c>
      <c r="K92" s="16">
        <v>23773.1786480593</v>
      </c>
      <c r="L92" s="16">
        <v>17373.91</v>
      </c>
      <c r="M92" s="16">
        <v>19378.504121804199</v>
      </c>
      <c r="N92" s="16">
        <v>23103.015070674799</v>
      </c>
      <c r="O92" s="16">
        <v>16775.974160510301</v>
      </c>
      <c r="P92" s="17">
        <f t="shared" si="1"/>
        <v>217623.68945782608</v>
      </c>
      <c r="R92" s="7"/>
      <c r="S92" s="7"/>
    </row>
    <row r="93" spans="1:19" s="2" customFormat="1" x14ac:dyDescent="0.25">
      <c r="A93" s="14">
        <v>310770</v>
      </c>
      <c r="B93" s="14">
        <v>77</v>
      </c>
      <c r="C93" s="15" t="s">
        <v>501</v>
      </c>
      <c r="D93" s="16">
        <v>17113.343561983002</v>
      </c>
      <c r="E93" s="16">
        <v>16038.331384111199</v>
      </c>
      <c r="F93" s="16">
        <v>18475.973798368101</v>
      </c>
      <c r="G93" s="16">
        <v>14724.521973332699</v>
      </c>
      <c r="H93" s="16">
        <v>16512.5301790919</v>
      </c>
      <c r="I93" s="16">
        <v>20715.735193874199</v>
      </c>
      <c r="J93" s="16">
        <v>17346.638493245398</v>
      </c>
      <c r="K93" s="16">
        <v>24536.604811498601</v>
      </c>
      <c r="L93" s="16">
        <v>17931.84</v>
      </c>
      <c r="M93" s="16">
        <v>20000.804457569699</v>
      </c>
      <c r="N93" s="16">
        <v>23844.920325348201</v>
      </c>
      <c r="O93" s="16">
        <v>17314.699662089799</v>
      </c>
      <c r="P93" s="17">
        <f t="shared" si="1"/>
        <v>224555.94384051277</v>
      </c>
      <c r="R93" s="7"/>
      <c r="S93" s="7"/>
    </row>
    <row r="94" spans="1:19" s="2" customFormat="1" x14ac:dyDescent="0.25">
      <c r="A94" s="14">
        <v>310780</v>
      </c>
      <c r="B94" s="14">
        <v>78</v>
      </c>
      <c r="C94" s="15" t="s">
        <v>502</v>
      </c>
      <c r="D94" s="16">
        <v>969.48724118271696</v>
      </c>
      <c r="E94" s="16">
        <v>862.01841335503502</v>
      </c>
      <c r="F94" s="16">
        <v>992.31034730615499</v>
      </c>
      <c r="G94" s="16">
        <v>791.40458501043202</v>
      </c>
      <c r="H94" s="16">
        <v>887.50569404865996</v>
      </c>
      <c r="I94" s="16">
        <v>1113.4166422506501</v>
      </c>
      <c r="J94" s="16">
        <v>932.33649709890801</v>
      </c>
      <c r="K94" s="16">
        <v>1318.77840133468</v>
      </c>
      <c r="L94" s="16">
        <v>963.78</v>
      </c>
      <c r="M94" s="16">
        <v>1074.99098308827</v>
      </c>
      <c r="N94" s="16">
        <v>1281.6021673821299</v>
      </c>
      <c r="O94" s="16">
        <v>930.61986837152403</v>
      </c>
      <c r="P94" s="17">
        <f t="shared" si="1"/>
        <v>12118.250840429162</v>
      </c>
      <c r="R94" s="7"/>
      <c r="S94" s="7"/>
    </row>
    <row r="95" spans="1:19" s="2" customFormat="1" x14ac:dyDescent="0.25">
      <c r="A95" s="14">
        <v>310790</v>
      </c>
      <c r="B95" s="14">
        <v>79</v>
      </c>
      <c r="C95" s="15" t="s">
        <v>85</v>
      </c>
      <c r="D95" s="16">
        <v>14977.305339185899</v>
      </c>
      <c r="E95" s="16">
        <v>13356.090444551999</v>
      </c>
      <c r="F95" s="16">
        <v>15398.329840025601</v>
      </c>
      <c r="G95" s="16">
        <v>12261.495037094701</v>
      </c>
      <c r="H95" s="16">
        <v>13750.417967168099</v>
      </c>
      <c r="I95" s="16">
        <v>17250.535177269699</v>
      </c>
      <c r="J95" s="16">
        <v>14445.0001283854</v>
      </c>
      <c r="K95" s="16">
        <v>20432.2733646782</v>
      </c>
      <c r="L95" s="16">
        <v>14932.31</v>
      </c>
      <c r="M95" s="16">
        <v>16655.193631314</v>
      </c>
      <c r="N95" s="16">
        <v>19856.2895799734</v>
      </c>
      <c r="O95" s="16">
        <v>14418.4038273025</v>
      </c>
      <c r="P95" s="17">
        <f t="shared" si="1"/>
        <v>187733.64433694954</v>
      </c>
      <c r="R95" s="7"/>
      <c r="S95" s="7"/>
    </row>
    <row r="96" spans="1:19" s="2" customFormat="1" x14ac:dyDescent="0.25">
      <c r="A96" s="14">
        <v>310800</v>
      </c>
      <c r="B96" s="14">
        <v>80</v>
      </c>
      <c r="C96" s="15" t="s">
        <v>86</v>
      </c>
      <c r="D96" s="16">
        <v>14568.036189038001</v>
      </c>
      <c r="E96" s="16">
        <v>12864.429282564201</v>
      </c>
      <c r="F96" s="16">
        <v>14812.1950014103</v>
      </c>
      <c r="G96" s="16">
        <v>11810.6142582457</v>
      </c>
      <c r="H96" s="16">
        <v>13244.788353137001</v>
      </c>
      <c r="I96" s="16">
        <v>16616.196973587499</v>
      </c>
      <c r="J96" s="16">
        <v>13913.827307399401</v>
      </c>
      <c r="K96" s="16">
        <v>19680.936003251201</v>
      </c>
      <c r="L96" s="16">
        <v>14383.22</v>
      </c>
      <c r="M96" s="16">
        <v>16042.7473795601</v>
      </c>
      <c r="N96" s="16">
        <v>19126.132345167702</v>
      </c>
      <c r="O96" s="16">
        <v>13888.2090078497</v>
      </c>
      <c r="P96" s="17">
        <f t="shared" si="1"/>
        <v>180951.33210121086</v>
      </c>
      <c r="R96" s="7"/>
      <c r="S96" s="7"/>
    </row>
    <row r="97" spans="1:19" s="2" customFormat="1" x14ac:dyDescent="0.25">
      <c r="A97" s="14">
        <v>310810</v>
      </c>
      <c r="B97" s="14">
        <v>81</v>
      </c>
      <c r="C97" s="15" t="s">
        <v>87</v>
      </c>
      <c r="D97" s="16">
        <v>18221.9374329764</v>
      </c>
      <c r="E97" s="16">
        <v>16997.977978123301</v>
      </c>
      <c r="F97" s="16">
        <v>19582.896060264298</v>
      </c>
      <c r="G97" s="16">
        <v>15605.5575242876</v>
      </c>
      <c r="H97" s="16">
        <v>17500.552109274198</v>
      </c>
      <c r="I97" s="16">
        <v>21955.2524565077</v>
      </c>
      <c r="J97" s="16">
        <v>18384.567278287999</v>
      </c>
      <c r="K97" s="16">
        <v>26004.742193331102</v>
      </c>
      <c r="L97" s="16">
        <v>19004.78</v>
      </c>
      <c r="M97" s="16">
        <v>21197.544141664901</v>
      </c>
      <c r="N97" s="16">
        <v>25271.671058198401</v>
      </c>
      <c r="O97" s="16">
        <v>18350.717400664798</v>
      </c>
      <c r="P97" s="17">
        <f t="shared" si="1"/>
        <v>238078.19563358073</v>
      </c>
      <c r="R97" s="7"/>
      <c r="S97" s="7"/>
    </row>
    <row r="98" spans="1:19" s="2" customFormat="1" x14ac:dyDescent="0.25">
      <c r="A98" s="14">
        <v>310820</v>
      </c>
      <c r="B98" s="14">
        <v>82</v>
      </c>
      <c r="C98" s="15" t="s">
        <v>589</v>
      </c>
      <c r="D98" s="16">
        <v>15526.355939880699</v>
      </c>
      <c r="E98" s="16">
        <v>13749.1970461286</v>
      </c>
      <c r="F98" s="16">
        <v>15834.096590966499</v>
      </c>
      <c r="G98" s="16">
        <v>12622.9031309161</v>
      </c>
      <c r="H98" s="16">
        <v>14155.708678766699</v>
      </c>
      <c r="I98" s="16">
        <v>17758.9954438975</v>
      </c>
      <c r="J98" s="16">
        <v>14870.767128727301</v>
      </c>
      <c r="K98" s="16">
        <v>21034.5155012877</v>
      </c>
      <c r="L98" s="16">
        <v>15372.44</v>
      </c>
      <c r="M98" s="16">
        <v>17146.1061802576</v>
      </c>
      <c r="N98" s="16">
        <v>20441.5545697446</v>
      </c>
      <c r="O98" s="16">
        <v>14843.3869005255</v>
      </c>
      <c r="P98" s="17">
        <f t="shared" si="1"/>
        <v>193356.02711109881</v>
      </c>
      <c r="R98" s="7"/>
      <c r="S98" s="7"/>
    </row>
    <row r="99" spans="1:19" s="2" customFormat="1" x14ac:dyDescent="0.25">
      <c r="A99" s="14">
        <v>310825</v>
      </c>
      <c r="B99" s="14">
        <v>773</v>
      </c>
      <c r="C99" s="15" t="s">
        <v>466</v>
      </c>
      <c r="D99" s="16">
        <v>969.48724118271696</v>
      </c>
      <c r="E99" s="16">
        <v>862.01841192801703</v>
      </c>
      <c r="F99" s="16">
        <v>993.43463616724705</v>
      </c>
      <c r="G99" s="16">
        <v>791.40458501043202</v>
      </c>
      <c r="H99" s="16">
        <v>887.50566836757503</v>
      </c>
      <c r="I99" s="16">
        <v>1113.4166422506501</v>
      </c>
      <c r="J99" s="16">
        <v>932.33649709890801</v>
      </c>
      <c r="K99" s="16">
        <v>1318.77840133468</v>
      </c>
      <c r="L99" s="16">
        <v>963.78</v>
      </c>
      <c r="M99" s="16">
        <v>1074.99098308827</v>
      </c>
      <c r="N99" s="16">
        <v>1281.6021673821299</v>
      </c>
      <c r="O99" s="16">
        <v>930.61986837152403</v>
      </c>
      <c r="P99" s="17">
        <f t="shared" si="1"/>
        <v>12119.37510218215</v>
      </c>
      <c r="R99" s="7"/>
      <c r="S99" s="7"/>
    </row>
    <row r="100" spans="1:19" s="2" customFormat="1" x14ac:dyDescent="0.25">
      <c r="A100" s="14">
        <v>310830</v>
      </c>
      <c r="B100" s="14">
        <v>83</v>
      </c>
      <c r="C100" s="15" t="s">
        <v>450</v>
      </c>
      <c r="D100" s="16">
        <v>13078.9771537994</v>
      </c>
      <c r="E100" s="16">
        <v>13577.376847851699</v>
      </c>
      <c r="F100" s="16">
        <v>15647.4471647434</v>
      </c>
      <c r="G100" s="16">
        <v>12464.622213914001</v>
      </c>
      <c r="H100" s="16">
        <v>13978.2114612355</v>
      </c>
      <c r="I100" s="16">
        <v>17536.312115447399</v>
      </c>
      <c r="J100" s="16">
        <v>14684.2998293075</v>
      </c>
      <c r="K100" s="16">
        <v>20770.759821020802</v>
      </c>
      <c r="L100" s="16">
        <v>15179.69</v>
      </c>
      <c r="M100" s="16">
        <v>16931.1079836399</v>
      </c>
      <c r="N100" s="16">
        <v>20185.234136268198</v>
      </c>
      <c r="O100" s="16">
        <v>14657.262926851199</v>
      </c>
      <c r="P100" s="17">
        <f t="shared" si="1"/>
        <v>188691.301654079</v>
      </c>
      <c r="R100" s="7"/>
      <c r="S100" s="7"/>
    </row>
    <row r="101" spans="1:19" s="2" customFormat="1" x14ac:dyDescent="0.25">
      <c r="A101" s="14">
        <v>310840</v>
      </c>
      <c r="B101" s="14">
        <v>84</v>
      </c>
      <c r="C101" s="15" t="s">
        <v>88</v>
      </c>
      <c r="D101" s="16">
        <v>15337.776360444999</v>
      </c>
      <c r="E101" s="16">
        <v>13949.9275336026</v>
      </c>
      <c r="F101" s="16">
        <v>16078.690786867101</v>
      </c>
      <c r="G101" s="16">
        <v>12806.6848623241</v>
      </c>
      <c r="H101" s="16">
        <v>14361.8090766081</v>
      </c>
      <c r="I101" s="16">
        <v>18017.555530820198</v>
      </c>
      <c r="J101" s="16">
        <v>15087.2763819424</v>
      </c>
      <c r="K101" s="16">
        <v>21340.765152264299</v>
      </c>
      <c r="L101" s="16">
        <v>15596.26</v>
      </c>
      <c r="M101" s="16">
        <v>17395.7429752192</v>
      </c>
      <c r="N101" s="16">
        <v>20739.1710730589</v>
      </c>
      <c r="O101" s="16">
        <v>15059.497514402899</v>
      </c>
      <c r="P101" s="17">
        <f t="shared" si="1"/>
        <v>195771.15724755483</v>
      </c>
      <c r="R101" s="7"/>
      <c r="S101" s="7"/>
    </row>
    <row r="102" spans="1:19" s="2" customFormat="1" x14ac:dyDescent="0.25">
      <c r="A102" s="14">
        <v>310850</v>
      </c>
      <c r="B102" s="14">
        <v>85</v>
      </c>
      <c r="C102" s="15" t="s">
        <v>89</v>
      </c>
      <c r="D102" s="16">
        <v>8630.4484877861796</v>
      </c>
      <c r="E102" s="16">
        <v>8802.8651525854602</v>
      </c>
      <c r="F102" s="16">
        <v>10139.9335732319</v>
      </c>
      <c r="G102" s="16">
        <v>8081.1201513841297</v>
      </c>
      <c r="H102" s="16">
        <v>9062.4173848528499</v>
      </c>
      <c r="I102" s="16">
        <v>11369.2210469814</v>
      </c>
      <c r="J102" s="16">
        <v>9520.1915648208706</v>
      </c>
      <c r="K102" s="16">
        <v>13466.192786961599</v>
      </c>
      <c r="L102" s="16">
        <v>9841.36</v>
      </c>
      <c r="M102" s="16">
        <v>10976.8523717567</v>
      </c>
      <c r="N102" s="16">
        <v>13086.5821313795</v>
      </c>
      <c r="O102" s="16">
        <v>9502.6628781490308</v>
      </c>
      <c r="P102" s="17">
        <f t="shared" si="1"/>
        <v>122479.84752988964</v>
      </c>
      <c r="R102" s="7"/>
      <c r="S102" s="7"/>
    </row>
    <row r="103" spans="1:19" s="2" customFormat="1" x14ac:dyDescent="0.25">
      <c r="A103" s="14">
        <v>310855</v>
      </c>
      <c r="B103" s="14">
        <v>774</v>
      </c>
      <c r="C103" s="15" t="s">
        <v>590</v>
      </c>
      <c r="D103" s="16">
        <v>969.48724118271696</v>
      </c>
      <c r="E103" s="16">
        <v>862.01853923208705</v>
      </c>
      <c r="F103" s="16">
        <v>993.51022906001003</v>
      </c>
      <c r="G103" s="16">
        <v>791.40458501043202</v>
      </c>
      <c r="H103" s="16">
        <v>887.50534747568895</v>
      </c>
      <c r="I103" s="16">
        <v>1113.4166422506501</v>
      </c>
      <c r="J103" s="16">
        <v>932.33649709890801</v>
      </c>
      <c r="K103" s="16">
        <v>1318.77840133468</v>
      </c>
      <c r="L103" s="16">
        <v>963.78</v>
      </c>
      <c r="M103" s="16">
        <v>1074.99098308827</v>
      </c>
      <c r="N103" s="16">
        <v>1281.6021673821299</v>
      </c>
      <c r="O103" s="16">
        <v>930.61986837152403</v>
      </c>
      <c r="P103" s="17">
        <f t="shared" si="1"/>
        <v>12119.450501487097</v>
      </c>
      <c r="R103" s="7"/>
      <c r="S103" s="7"/>
    </row>
    <row r="104" spans="1:19" s="2" customFormat="1" x14ac:dyDescent="0.25">
      <c r="A104" s="14">
        <v>310860</v>
      </c>
      <c r="B104" s="14">
        <v>86</v>
      </c>
      <c r="C104" s="15" t="s">
        <v>591</v>
      </c>
      <c r="D104" s="16">
        <v>969.48724118271696</v>
      </c>
      <c r="E104" s="16">
        <v>862.01854907049403</v>
      </c>
      <c r="F104" s="16">
        <v>993.75755885261594</v>
      </c>
      <c r="G104" s="16">
        <v>791.40458501043202</v>
      </c>
      <c r="H104" s="16">
        <v>887.50570673880702</v>
      </c>
      <c r="I104" s="16">
        <v>1113.4166422506501</v>
      </c>
      <c r="J104" s="16">
        <v>932.33649709890801</v>
      </c>
      <c r="K104" s="16">
        <v>1318.77840133468</v>
      </c>
      <c r="L104" s="16">
        <v>963.78</v>
      </c>
      <c r="M104" s="16">
        <v>1074.99098308827</v>
      </c>
      <c r="N104" s="16">
        <v>1281.6021673821299</v>
      </c>
      <c r="O104" s="16">
        <v>930.61986837152403</v>
      </c>
      <c r="P104" s="17">
        <f t="shared" si="1"/>
        <v>12119.698200381228</v>
      </c>
      <c r="R104" s="7"/>
      <c r="S104" s="7"/>
    </row>
    <row r="105" spans="1:19" s="2" customFormat="1" x14ac:dyDescent="0.25">
      <c r="A105" s="14">
        <v>310870</v>
      </c>
      <c r="B105" s="14">
        <v>87</v>
      </c>
      <c r="C105" s="15" t="s">
        <v>592</v>
      </c>
      <c r="D105" s="16">
        <v>12394.0892776525</v>
      </c>
      <c r="E105" s="16">
        <v>11555.7630987706</v>
      </c>
      <c r="F105" s="16">
        <v>13310.879776047999</v>
      </c>
      <c r="G105" s="16">
        <v>10608.3387928507</v>
      </c>
      <c r="H105" s="16">
        <v>11896.5174703746</v>
      </c>
      <c r="I105" s="16">
        <v>14924.7315245684</v>
      </c>
      <c r="J105" s="16">
        <v>12497.45277889</v>
      </c>
      <c r="K105" s="16">
        <v>17677.491815223599</v>
      </c>
      <c r="L105" s="16">
        <v>12919.06</v>
      </c>
      <c r="M105" s="16">
        <v>14409.6569110852</v>
      </c>
      <c r="N105" s="16">
        <v>17179.165052552999</v>
      </c>
      <c r="O105" s="16">
        <v>12474.442324481999</v>
      </c>
      <c r="P105" s="17">
        <f t="shared" si="1"/>
        <v>161847.5888224986</v>
      </c>
      <c r="R105" s="7"/>
      <c r="S105" s="7"/>
    </row>
    <row r="106" spans="1:19" s="2" customFormat="1" x14ac:dyDescent="0.25">
      <c r="A106" s="14">
        <v>310880</v>
      </c>
      <c r="B106" s="14">
        <v>88</v>
      </c>
      <c r="C106" s="15" t="s">
        <v>593</v>
      </c>
      <c r="D106" s="16">
        <v>0</v>
      </c>
      <c r="E106" s="16">
        <v>0</v>
      </c>
      <c r="F106" s="16">
        <v>0</v>
      </c>
      <c r="G106" s="16">
        <v>0</v>
      </c>
      <c r="H106" s="16">
        <v>0</v>
      </c>
      <c r="I106" s="16">
        <v>0</v>
      </c>
      <c r="J106" s="16">
        <v>0</v>
      </c>
      <c r="K106" s="16">
        <v>0</v>
      </c>
      <c r="L106" s="16">
        <v>0</v>
      </c>
      <c r="M106" s="16">
        <v>0</v>
      </c>
      <c r="N106" s="16">
        <v>0</v>
      </c>
      <c r="O106" s="16">
        <v>0</v>
      </c>
      <c r="P106" s="17">
        <f t="shared" si="1"/>
        <v>0</v>
      </c>
      <c r="R106" s="7"/>
      <c r="S106" s="7"/>
    </row>
    <row r="107" spans="1:19" s="2" customFormat="1" x14ac:dyDescent="0.25">
      <c r="A107" s="14">
        <v>310890</v>
      </c>
      <c r="B107" s="14">
        <v>89</v>
      </c>
      <c r="C107" s="15" t="s">
        <v>594</v>
      </c>
      <c r="D107" s="16">
        <v>14527.1633085595</v>
      </c>
      <c r="E107" s="16">
        <v>13023.091640351</v>
      </c>
      <c r="F107" s="16">
        <v>15004.0463687832</v>
      </c>
      <c r="G107" s="16">
        <v>11955.485264224</v>
      </c>
      <c r="H107" s="16">
        <v>13407.2504042171</v>
      </c>
      <c r="I107" s="16">
        <v>16820.014075599502</v>
      </c>
      <c r="J107" s="16">
        <v>14084.496682840499</v>
      </c>
      <c r="K107" s="16">
        <v>19922.345716162101</v>
      </c>
      <c r="L107" s="16">
        <v>14559.65</v>
      </c>
      <c r="M107" s="16">
        <v>16239.5304511865</v>
      </c>
      <c r="N107" s="16">
        <v>19360.736741919001</v>
      </c>
      <c r="O107" s="16">
        <v>14058.564144865501</v>
      </c>
      <c r="P107" s="17">
        <f t="shared" si="1"/>
        <v>182962.3747987079</v>
      </c>
      <c r="R107" s="7"/>
      <c r="S107" s="7"/>
    </row>
    <row r="108" spans="1:19" s="2" customFormat="1" x14ac:dyDescent="0.25">
      <c r="A108" s="14">
        <v>310900</v>
      </c>
      <c r="B108" s="14">
        <v>90</v>
      </c>
      <c r="C108" s="15" t="s">
        <v>90</v>
      </c>
      <c r="D108" s="16">
        <v>24985.1591032039</v>
      </c>
      <c r="E108" s="16">
        <v>25214.058255534299</v>
      </c>
      <c r="F108" s="16">
        <v>29039.948643245902</v>
      </c>
      <c r="G108" s="16">
        <v>23148.584111554599</v>
      </c>
      <c r="H108" s="16">
        <v>25959.527457705699</v>
      </c>
      <c r="I108" s="16">
        <v>32567.436785830901</v>
      </c>
      <c r="J108" s="16">
        <v>27270.842540142501</v>
      </c>
      <c r="K108" s="16">
        <v>38574.268239038502</v>
      </c>
      <c r="L108" s="16">
        <v>28190.85</v>
      </c>
      <c r="M108" s="16">
        <v>31443.4862553313</v>
      </c>
      <c r="N108" s="16">
        <v>37486.863395926601</v>
      </c>
      <c r="O108" s="16">
        <v>27220.631149866502</v>
      </c>
      <c r="P108" s="17">
        <f t="shared" si="1"/>
        <v>351101.65593738074</v>
      </c>
      <c r="R108" s="7"/>
      <c r="S108" s="7"/>
    </row>
    <row r="109" spans="1:19" s="2" customFormat="1" x14ac:dyDescent="0.25">
      <c r="A109" s="14">
        <v>310910</v>
      </c>
      <c r="B109" s="14">
        <v>91</v>
      </c>
      <c r="C109" s="15" t="s">
        <v>595</v>
      </c>
      <c r="D109" s="16">
        <v>18594.8396342942</v>
      </c>
      <c r="E109" s="16">
        <v>20402.2182307439</v>
      </c>
      <c r="F109" s="16">
        <v>23508.946490780301</v>
      </c>
      <c r="G109" s="16">
        <v>18729.908511913101</v>
      </c>
      <c r="H109" s="16">
        <v>21004.294688383401</v>
      </c>
      <c r="I109" s="16">
        <v>26350.860533264899</v>
      </c>
      <c r="J109" s="16">
        <v>22065.297098006999</v>
      </c>
      <c r="K109" s="16">
        <v>31211.088831586701</v>
      </c>
      <c r="L109" s="16">
        <v>22809.69</v>
      </c>
      <c r="M109" s="16">
        <v>25441.4532664219</v>
      </c>
      <c r="N109" s="16">
        <v>30331.2512947098</v>
      </c>
      <c r="O109" s="16">
        <v>22024.670218125601</v>
      </c>
      <c r="P109" s="17">
        <f t="shared" si="1"/>
        <v>282474.51879823086</v>
      </c>
      <c r="R109" s="7"/>
      <c r="S109" s="7"/>
    </row>
    <row r="110" spans="1:19" s="2" customFormat="1" x14ac:dyDescent="0.25">
      <c r="A110" s="14">
        <v>310920</v>
      </c>
      <c r="B110" s="14">
        <v>92</v>
      </c>
      <c r="C110" s="15" t="s">
        <v>596</v>
      </c>
      <c r="D110" s="16">
        <v>19194.249335688601</v>
      </c>
      <c r="E110" s="16">
        <v>17011.456723036299</v>
      </c>
      <c r="F110" s="16">
        <v>19604.9447361538</v>
      </c>
      <c r="G110" s="16">
        <v>15617.0504775389</v>
      </c>
      <c r="H110" s="16">
        <v>17513.441402658598</v>
      </c>
      <c r="I110" s="16">
        <v>21971.421740412399</v>
      </c>
      <c r="J110" s="16">
        <v>18398.106876084701</v>
      </c>
      <c r="K110" s="16">
        <v>26023.893786337099</v>
      </c>
      <c r="L110" s="16">
        <v>19018.78</v>
      </c>
      <c r="M110" s="16">
        <v>21213.155399608098</v>
      </c>
      <c r="N110" s="16">
        <v>25290.282769673599</v>
      </c>
      <c r="O110" s="16">
        <v>18364.2320691977</v>
      </c>
      <c r="P110" s="17">
        <f t="shared" si="1"/>
        <v>239221.01531638979</v>
      </c>
      <c r="R110" s="7"/>
      <c r="S110" s="7"/>
    </row>
    <row r="111" spans="1:19" s="2" customFormat="1" x14ac:dyDescent="0.25">
      <c r="A111" s="14">
        <v>310925</v>
      </c>
      <c r="B111" s="14">
        <v>775</v>
      </c>
      <c r="C111" s="15" t="s">
        <v>91</v>
      </c>
      <c r="D111" s="16">
        <v>1229.61521189365</v>
      </c>
      <c r="E111" s="16">
        <v>1149.3574816441201</v>
      </c>
      <c r="F111" s="16">
        <v>1317.24009260719</v>
      </c>
      <c r="G111" s="16">
        <v>1055.20611334724</v>
      </c>
      <c r="H111" s="16">
        <v>1183.3406880758801</v>
      </c>
      <c r="I111" s="16">
        <v>1484.5555230008599</v>
      </c>
      <c r="J111" s="16">
        <v>1243.1153294651999</v>
      </c>
      <c r="K111" s="16">
        <v>1758.3712017795599</v>
      </c>
      <c r="L111" s="16">
        <v>1285.05</v>
      </c>
      <c r="M111" s="16">
        <v>1433.3213107843601</v>
      </c>
      <c r="N111" s="16">
        <v>1708.8028898428399</v>
      </c>
      <c r="O111" s="16">
        <v>1240.8264911620199</v>
      </c>
      <c r="P111" s="17">
        <f t="shared" si="1"/>
        <v>16088.802333602922</v>
      </c>
      <c r="R111" s="7"/>
      <c r="S111" s="7"/>
    </row>
    <row r="112" spans="1:19" s="2" customFormat="1" x14ac:dyDescent="0.25">
      <c r="A112" s="14">
        <v>310930</v>
      </c>
      <c r="B112" s="14">
        <v>93</v>
      </c>
      <c r="C112" s="15" t="s">
        <v>92</v>
      </c>
      <c r="D112" s="16">
        <v>8918.3800005769408</v>
      </c>
      <c r="E112" s="16">
        <v>7973.7336261784803</v>
      </c>
      <c r="F112" s="16">
        <v>9183.2408129811702</v>
      </c>
      <c r="G112" s="16">
        <v>7320.4924113463503</v>
      </c>
      <c r="H112" s="16">
        <v>8209.4237312898695</v>
      </c>
      <c r="I112" s="16">
        <v>10299.103940818301</v>
      </c>
      <c r="J112" s="16">
        <v>8624.1125981647201</v>
      </c>
      <c r="K112" s="16">
        <v>12198.7002123455</v>
      </c>
      <c r="L112" s="16">
        <v>8915.0499999999993</v>
      </c>
      <c r="M112" s="16">
        <v>9943.6665935663295</v>
      </c>
      <c r="N112" s="16">
        <v>11854.8200482845</v>
      </c>
      <c r="O112" s="16">
        <v>8608.2337824364095</v>
      </c>
      <c r="P112" s="17">
        <f t="shared" si="1"/>
        <v>112048.95775798857</v>
      </c>
      <c r="R112" s="7"/>
      <c r="S112" s="7"/>
    </row>
    <row r="113" spans="1:19" s="2" customFormat="1" x14ac:dyDescent="0.25">
      <c r="A113" s="14">
        <v>310940</v>
      </c>
      <c r="B113" s="14">
        <v>94</v>
      </c>
      <c r="C113" s="15" t="s">
        <v>93</v>
      </c>
      <c r="D113" s="16">
        <v>6180.8363641933402</v>
      </c>
      <c r="E113" s="16">
        <v>5224.8843391726195</v>
      </c>
      <c r="F113" s="16">
        <v>6016.4754615866304</v>
      </c>
      <c r="G113" s="16">
        <v>4796.7911235909196</v>
      </c>
      <c r="H113" s="16">
        <v>5379.2687414592801</v>
      </c>
      <c r="I113" s="16">
        <v>6748.5419816413296</v>
      </c>
      <c r="J113" s="16">
        <v>5650.9951018604997</v>
      </c>
      <c r="K113" s="16">
        <v>7993.2624214228299</v>
      </c>
      <c r="L113" s="16">
        <v>5841.63</v>
      </c>
      <c r="M113" s="16">
        <v>6515.6397919404699</v>
      </c>
      <c r="N113" s="16">
        <v>7767.9331367437899</v>
      </c>
      <c r="O113" s="16">
        <v>5640.5904244072899</v>
      </c>
      <c r="P113" s="17">
        <f t="shared" si="1"/>
        <v>73756.848888018983</v>
      </c>
      <c r="R113" s="7"/>
      <c r="S113" s="7"/>
    </row>
    <row r="114" spans="1:19" s="2" customFormat="1" x14ac:dyDescent="0.25">
      <c r="A114" s="14">
        <v>310945</v>
      </c>
      <c r="B114" s="14">
        <v>776</v>
      </c>
      <c r="C114" s="15" t="s">
        <v>94</v>
      </c>
      <c r="D114" s="16">
        <v>10210.022850404001</v>
      </c>
      <c r="E114" s="16">
        <v>11278.076527061599</v>
      </c>
      <c r="F114" s="16">
        <v>12982.008489846499</v>
      </c>
      <c r="G114" s="16">
        <v>10354.209987219599</v>
      </c>
      <c r="H114" s="16">
        <v>11611.5264135384</v>
      </c>
      <c r="I114" s="16">
        <v>14567.2010694457</v>
      </c>
      <c r="J114" s="16">
        <v>12198.069170377101</v>
      </c>
      <c r="K114" s="16">
        <v>17254.017417461699</v>
      </c>
      <c r="L114" s="16">
        <v>12609.58</v>
      </c>
      <c r="M114" s="16">
        <v>14064.4653620713</v>
      </c>
      <c r="N114" s="16">
        <v>16767.628356582602</v>
      </c>
      <c r="O114" s="16">
        <v>12175.609944527199</v>
      </c>
      <c r="P114" s="17">
        <f t="shared" si="1"/>
        <v>156072.41558853572</v>
      </c>
      <c r="R114" s="7"/>
      <c r="S114" s="7"/>
    </row>
    <row r="115" spans="1:19" s="2" customFormat="1" x14ac:dyDescent="0.25">
      <c r="A115" s="14">
        <v>310950</v>
      </c>
      <c r="B115" s="14">
        <v>95</v>
      </c>
      <c r="C115" s="15" t="s">
        <v>95</v>
      </c>
      <c r="D115" s="16">
        <v>2475.7142236176401</v>
      </c>
      <c r="E115" s="16">
        <v>1795.9539539229099</v>
      </c>
      <c r="F115" s="16">
        <v>2069.7116090720701</v>
      </c>
      <c r="G115" s="16">
        <v>1648.75955210505</v>
      </c>
      <c r="H115" s="16">
        <v>1848.96941947198</v>
      </c>
      <c r="I115" s="16">
        <v>2319.6180046888298</v>
      </c>
      <c r="J115" s="16">
        <v>1942.3677022893701</v>
      </c>
      <c r="K115" s="16">
        <v>2747.4550027805499</v>
      </c>
      <c r="L115" s="16">
        <v>2007.89</v>
      </c>
      <c r="M115" s="16">
        <v>2239.5645481005399</v>
      </c>
      <c r="N115" s="16">
        <v>2670.0045153794099</v>
      </c>
      <c r="O115" s="16">
        <v>1938.79139244065</v>
      </c>
      <c r="P115" s="17">
        <f t="shared" si="1"/>
        <v>25704.799923868999</v>
      </c>
      <c r="R115" s="7"/>
      <c r="S115" s="7"/>
    </row>
    <row r="116" spans="1:19" s="2" customFormat="1" x14ac:dyDescent="0.25">
      <c r="A116" s="14">
        <v>310960</v>
      </c>
      <c r="B116" s="14">
        <v>96</v>
      </c>
      <c r="C116" s="15" t="s">
        <v>451</v>
      </c>
      <c r="D116" s="16">
        <v>969.48724118271696</v>
      </c>
      <c r="E116" s="16">
        <v>862.018336881305</v>
      </c>
      <c r="F116" s="16">
        <v>993.49408089171902</v>
      </c>
      <c r="G116" s="16">
        <v>791.40458501043202</v>
      </c>
      <c r="H116" s="16">
        <v>887.50529988793596</v>
      </c>
      <c r="I116" s="16">
        <v>1113.4166422506501</v>
      </c>
      <c r="J116" s="16">
        <v>932.33649709890801</v>
      </c>
      <c r="K116" s="16">
        <v>1318.77840133468</v>
      </c>
      <c r="L116" s="16">
        <v>963.78</v>
      </c>
      <c r="M116" s="16">
        <v>1074.99098308827</v>
      </c>
      <c r="N116" s="16">
        <v>1281.6021673821299</v>
      </c>
      <c r="O116" s="16">
        <v>930.61986837152403</v>
      </c>
      <c r="P116" s="17">
        <f t="shared" si="1"/>
        <v>12119.434103380272</v>
      </c>
      <c r="R116" s="7"/>
      <c r="S116" s="7"/>
    </row>
    <row r="117" spans="1:19" s="2" customFormat="1" x14ac:dyDescent="0.25">
      <c r="A117" s="14">
        <v>310970</v>
      </c>
      <c r="B117" s="14">
        <v>97</v>
      </c>
      <c r="C117" s="15" t="s">
        <v>467</v>
      </c>
      <c r="D117" s="16">
        <v>17403.012434123601</v>
      </c>
      <c r="E117" s="16">
        <v>14471.9702044693</v>
      </c>
      <c r="F117" s="16">
        <v>16680.715517328699</v>
      </c>
      <c r="G117" s="16">
        <v>13285.9243054693</v>
      </c>
      <c r="H117" s="16">
        <v>14899.2427468969</v>
      </c>
      <c r="I117" s="16">
        <v>18691.791164183102</v>
      </c>
      <c r="J117" s="16">
        <v>15651.8579274079</v>
      </c>
      <c r="K117" s="16">
        <v>22139.3587397392</v>
      </c>
      <c r="L117" s="16">
        <v>16179.88</v>
      </c>
      <c r="M117" s="16">
        <v>18046.709737200399</v>
      </c>
      <c r="N117" s="16">
        <v>21515.252385529198</v>
      </c>
      <c r="O117" s="16">
        <v>15623.039545805599</v>
      </c>
      <c r="P117" s="17">
        <f t="shared" si="1"/>
        <v>204588.7547081532</v>
      </c>
      <c r="R117" s="7"/>
      <c r="S117" s="7"/>
    </row>
    <row r="118" spans="1:19" s="2" customFormat="1" x14ac:dyDescent="0.25">
      <c r="A118" s="14">
        <v>310980</v>
      </c>
      <c r="B118" s="14">
        <v>98</v>
      </c>
      <c r="C118" s="15" t="s">
        <v>96</v>
      </c>
      <c r="D118" s="16">
        <v>8624.3819099580196</v>
      </c>
      <c r="E118" s="16">
        <v>8395.1035856545404</v>
      </c>
      <c r="F118" s="16">
        <v>9670.1375307828002</v>
      </c>
      <c r="G118" s="16">
        <v>7707.4013195736597</v>
      </c>
      <c r="H118" s="16">
        <v>8643.3141548408603</v>
      </c>
      <c r="I118" s="16">
        <v>10843.4409659186</v>
      </c>
      <c r="J118" s="16">
        <v>9079.9215523019593</v>
      </c>
      <c r="K118" s="16">
        <v>12843.436319664699</v>
      </c>
      <c r="L118" s="16">
        <v>9386.24</v>
      </c>
      <c r="M118" s="16">
        <v>10469.217740853899</v>
      </c>
      <c r="N118" s="16">
        <v>12481.3811078935</v>
      </c>
      <c r="O118" s="16">
        <v>9063.2034958624808</v>
      </c>
      <c r="P118" s="17">
        <f t="shared" si="1"/>
        <v>117207.17968330503</v>
      </c>
      <c r="R118" s="7"/>
      <c r="S118" s="7"/>
    </row>
    <row r="119" spans="1:19" s="2" customFormat="1" x14ac:dyDescent="0.25">
      <c r="A119" s="14">
        <v>310990</v>
      </c>
      <c r="B119" s="14">
        <v>99</v>
      </c>
      <c r="C119" s="15" t="s">
        <v>597</v>
      </c>
      <c r="D119" s="16">
        <v>8325.0128590492004</v>
      </c>
      <c r="E119" s="16">
        <v>7830.4549589878097</v>
      </c>
      <c r="F119" s="16">
        <v>9014.9546771564292</v>
      </c>
      <c r="G119" s="16">
        <v>7188.5916471779401</v>
      </c>
      <c r="H119" s="16">
        <v>8061.5069674798697</v>
      </c>
      <c r="I119" s="16">
        <v>10113.5345004432</v>
      </c>
      <c r="J119" s="16">
        <v>8468.7231819815697</v>
      </c>
      <c r="K119" s="16">
        <v>11978.903812123101</v>
      </c>
      <c r="L119" s="16">
        <v>8754.42</v>
      </c>
      <c r="M119" s="16">
        <v>9764.5014297182897</v>
      </c>
      <c r="N119" s="16">
        <v>11641.219687054099</v>
      </c>
      <c r="O119" s="16">
        <v>8453.1304710411696</v>
      </c>
      <c r="P119" s="17">
        <f t="shared" si="1"/>
        <v>109594.95419221268</v>
      </c>
      <c r="R119" s="7"/>
      <c r="S119" s="7"/>
    </row>
    <row r="120" spans="1:19" s="2" customFormat="1" x14ac:dyDescent="0.25">
      <c r="A120" s="14">
        <v>311000</v>
      </c>
      <c r="B120" s="14">
        <v>100</v>
      </c>
      <c r="C120" s="15" t="s">
        <v>598</v>
      </c>
      <c r="D120" s="16">
        <v>35737.947454277499</v>
      </c>
      <c r="E120" s="16">
        <v>31768.628518672202</v>
      </c>
      <c r="F120" s="16">
        <v>36587.787490327501</v>
      </c>
      <c r="G120" s="16">
        <v>29165.633171388799</v>
      </c>
      <c r="H120" s="16">
        <v>32707.235721538</v>
      </c>
      <c r="I120" s="16">
        <v>41032.7435168624</v>
      </c>
      <c r="J120" s="16">
        <v>34359.396927585301</v>
      </c>
      <c r="K120" s="16">
        <v>48600.940424385903</v>
      </c>
      <c r="L120" s="16">
        <v>35518.54</v>
      </c>
      <c r="M120" s="16">
        <v>39616.642699751297</v>
      </c>
      <c r="N120" s="16">
        <v>47230.884674532703</v>
      </c>
      <c r="O120" s="16">
        <v>34296.134009095003</v>
      </c>
      <c r="P120" s="17">
        <f t="shared" si="1"/>
        <v>446622.51460841659</v>
      </c>
      <c r="R120" s="7"/>
      <c r="S120" s="7"/>
    </row>
    <row r="121" spans="1:19" s="2" customFormat="1" x14ac:dyDescent="0.25">
      <c r="A121" s="14">
        <v>311010</v>
      </c>
      <c r="B121" s="14">
        <v>101</v>
      </c>
      <c r="C121" s="15" t="s">
        <v>97</v>
      </c>
      <c r="D121" s="16">
        <v>9026.3449664541495</v>
      </c>
      <c r="E121" s="16">
        <v>8021.55914928727</v>
      </c>
      <c r="F121" s="16">
        <v>9227.5497660569399</v>
      </c>
      <c r="G121" s="16">
        <v>7364.4593327358098</v>
      </c>
      <c r="H121" s="16">
        <v>8258.7325745101207</v>
      </c>
      <c r="I121" s="16">
        <v>10360.9604209434</v>
      </c>
      <c r="J121" s="16">
        <v>8675.9090702257708</v>
      </c>
      <c r="K121" s="16">
        <v>12271.965679086399</v>
      </c>
      <c r="L121" s="16">
        <v>8968.59</v>
      </c>
      <c r="M121" s="16">
        <v>10003.388314849</v>
      </c>
      <c r="N121" s="16">
        <v>11926.0201686946</v>
      </c>
      <c r="O121" s="16">
        <v>8659.9348862348306</v>
      </c>
      <c r="P121" s="17">
        <f t="shared" si="1"/>
        <v>112765.41432907827</v>
      </c>
      <c r="R121" s="7"/>
      <c r="S121" s="7"/>
    </row>
    <row r="122" spans="1:19" s="2" customFormat="1" x14ac:dyDescent="0.25">
      <c r="A122" s="14">
        <v>311020</v>
      </c>
      <c r="B122" s="14">
        <v>102</v>
      </c>
      <c r="C122" s="15" t="s">
        <v>98</v>
      </c>
      <c r="D122" s="16">
        <v>12987.261296058099</v>
      </c>
      <c r="E122" s="16">
        <v>11022.822258448001</v>
      </c>
      <c r="F122" s="16">
        <v>12691.664369251001</v>
      </c>
      <c r="G122" s="16">
        <v>10119.8662962137</v>
      </c>
      <c r="H122" s="16">
        <v>11348.728249498599</v>
      </c>
      <c r="I122" s="16">
        <v>14237.5060303793</v>
      </c>
      <c r="J122" s="16">
        <v>11921.993974291699</v>
      </c>
      <c r="K122" s="16">
        <v>16863.512479733199</v>
      </c>
      <c r="L122" s="16">
        <v>12324.19</v>
      </c>
      <c r="M122" s="16">
        <v>13746.1485876346</v>
      </c>
      <c r="N122" s="16">
        <v>16388.1317147966</v>
      </c>
      <c r="O122" s="16">
        <v>11900.0430612816</v>
      </c>
      <c r="P122" s="17">
        <f t="shared" si="1"/>
        <v>155551.8683175864</v>
      </c>
      <c r="R122" s="7"/>
      <c r="S122" s="7"/>
    </row>
    <row r="123" spans="1:19" s="2" customFormat="1" x14ac:dyDescent="0.25">
      <c r="A123" s="14">
        <v>311030</v>
      </c>
      <c r="B123" s="14">
        <v>103</v>
      </c>
      <c r="C123" s="15" t="s">
        <v>99</v>
      </c>
      <c r="D123" s="16">
        <v>15705.8220477055</v>
      </c>
      <c r="E123" s="16">
        <v>12909.9733804429</v>
      </c>
      <c r="F123" s="16">
        <v>14872.4069483205</v>
      </c>
      <c r="G123" s="16">
        <v>11852.426800487099</v>
      </c>
      <c r="H123" s="16">
        <v>13291.675325633199</v>
      </c>
      <c r="I123" s="16">
        <v>16675.022486186401</v>
      </c>
      <c r="J123" s="16">
        <v>13963.0857523294</v>
      </c>
      <c r="K123" s="16">
        <v>19750.611462121698</v>
      </c>
      <c r="L123" s="16">
        <v>14434.14</v>
      </c>
      <c r="M123" s="16">
        <v>16099.5427364999</v>
      </c>
      <c r="N123" s="16">
        <v>19193.843659677699</v>
      </c>
      <c r="O123" s="16">
        <v>13937.376757562</v>
      </c>
      <c r="P123" s="17">
        <f t="shared" si="1"/>
        <v>182685.92735696625</v>
      </c>
      <c r="R123" s="7"/>
      <c r="S123" s="7"/>
    </row>
    <row r="124" spans="1:19" s="2" customFormat="1" x14ac:dyDescent="0.25">
      <c r="A124" s="14">
        <v>311040</v>
      </c>
      <c r="B124" s="14">
        <v>104</v>
      </c>
      <c r="C124" s="15" t="s">
        <v>100</v>
      </c>
      <c r="D124" s="16">
        <v>5146.0654780904297</v>
      </c>
      <c r="E124" s="16">
        <v>4659.6886511712</v>
      </c>
      <c r="F124" s="16">
        <v>5357.3442428172903</v>
      </c>
      <c r="G124" s="16">
        <v>4277.9814511952</v>
      </c>
      <c r="H124" s="16">
        <v>4797.4598796497303</v>
      </c>
      <c r="I124" s="16">
        <v>6018.6355161659103</v>
      </c>
      <c r="J124" s="16">
        <v>5039.7967315401102</v>
      </c>
      <c r="K124" s="16">
        <v>7128.7299138812205</v>
      </c>
      <c r="L124" s="16">
        <v>5209.8100000000004</v>
      </c>
      <c r="M124" s="16">
        <v>5810.9234808048404</v>
      </c>
      <c r="N124" s="16">
        <v>6927.7717159044096</v>
      </c>
      <c r="O124" s="16">
        <v>5030.5173995859705</v>
      </c>
      <c r="P124" s="17">
        <f t="shared" si="1"/>
        <v>65404.724460806319</v>
      </c>
      <c r="R124" s="7"/>
      <c r="S124" s="7"/>
    </row>
    <row r="125" spans="1:19" s="2" customFormat="1" x14ac:dyDescent="0.25">
      <c r="A125" s="14">
        <v>311050</v>
      </c>
      <c r="B125" s="14">
        <v>105</v>
      </c>
      <c r="C125" s="15" t="s">
        <v>101</v>
      </c>
      <c r="D125" s="16">
        <v>14222.645636876199</v>
      </c>
      <c r="E125" s="16">
        <v>12693.453440687599</v>
      </c>
      <c r="F125" s="16">
        <v>14623.337784506901</v>
      </c>
      <c r="G125" s="16">
        <v>11653.4325142784</v>
      </c>
      <c r="H125" s="16">
        <v>13068.515443258</v>
      </c>
      <c r="I125" s="16">
        <v>16395.060057140501</v>
      </c>
      <c r="J125" s="16">
        <v>13728.6549197811</v>
      </c>
      <c r="K125" s="16">
        <v>19419.011959652798</v>
      </c>
      <c r="L125" s="16">
        <v>14191.8</v>
      </c>
      <c r="M125" s="16">
        <v>15829.2422259745</v>
      </c>
      <c r="N125" s="16">
        <v>18871.591914701501</v>
      </c>
      <c r="O125" s="16">
        <v>13703.3775617704</v>
      </c>
      <c r="P125" s="17">
        <f t="shared" si="1"/>
        <v>178400.1234586279</v>
      </c>
      <c r="R125" s="7"/>
      <c r="S125" s="7"/>
    </row>
    <row r="126" spans="1:19" s="2" customFormat="1" x14ac:dyDescent="0.25">
      <c r="A126" s="14">
        <v>311060</v>
      </c>
      <c r="B126" s="14">
        <v>106</v>
      </c>
      <c r="C126" s="15" t="s">
        <v>599</v>
      </c>
      <c r="D126" s="16">
        <v>15672.8595638729</v>
      </c>
      <c r="E126" s="16">
        <v>12595.215420177101</v>
      </c>
      <c r="F126" s="16">
        <v>14508.349004595701</v>
      </c>
      <c r="G126" s="16">
        <v>11563.30032543</v>
      </c>
      <c r="H126" s="16">
        <v>12967.4390971514</v>
      </c>
      <c r="I126" s="16">
        <v>16268.2542728842</v>
      </c>
      <c r="J126" s="16">
        <v>13622.472152056</v>
      </c>
      <c r="K126" s="16">
        <v>19268.8177528341</v>
      </c>
      <c r="L126" s="16">
        <v>14082.04</v>
      </c>
      <c r="M126" s="16">
        <v>15706.812697345</v>
      </c>
      <c r="N126" s="16">
        <v>18725.631667860798</v>
      </c>
      <c r="O126" s="16">
        <v>13597.390298983601</v>
      </c>
      <c r="P126" s="17">
        <f t="shared" si="1"/>
        <v>178578.58225319081</v>
      </c>
      <c r="R126" s="7"/>
      <c r="S126" s="7"/>
    </row>
    <row r="127" spans="1:19" s="2" customFormat="1" x14ac:dyDescent="0.25">
      <c r="A127" s="14">
        <v>311070</v>
      </c>
      <c r="B127" s="14">
        <v>107</v>
      </c>
      <c r="C127" s="15" t="s">
        <v>102</v>
      </c>
      <c r="D127" s="16">
        <v>14549.0779608498</v>
      </c>
      <c r="E127" s="16">
        <v>13627.780564224</v>
      </c>
      <c r="F127" s="16">
        <v>15700.00611962</v>
      </c>
      <c r="G127" s="16">
        <v>12510.787481373</v>
      </c>
      <c r="H127" s="16">
        <v>14029.981874921299</v>
      </c>
      <c r="I127" s="16">
        <v>17601.261419578699</v>
      </c>
      <c r="J127" s="16">
        <v>14738.6861249716</v>
      </c>
      <c r="K127" s="16">
        <v>20847.688561098599</v>
      </c>
      <c r="L127" s="16">
        <v>15235.91</v>
      </c>
      <c r="M127" s="16">
        <v>16993.815790986799</v>
      </c>
      <c r="N127" s="16">
        <v>20259.994262698801</v>
      </c>
      <c r="O127" s="16">
        <v>14711.549085839501</v>
      </c>
      <c r="P127" s="17">
        <f t="shared" si="1"/>
        <v>190806.53924616211</v>
      </c>
      <c r="R127" s="7"/>
      <c r="S127" s="7"/>
    </row>
    <row r="128" spans="1:19" s="2" customFormat="1" x14ac:dyDescent="0.25">
      <c r="A128" s="14">
        <v>311080</v>
      </c>
      <c r="B128" s="14">
        <v>108</v>
      </c>
      <c r="C128" s="15" t="s">
        <v>600</v>
      </c>
      <c r="D128" s="16">
        <v>12436.973497036999</v>
      </c>
      <c r="E128" s="16">
        <v>11269.0419437899</v>
      </c>
      <c r="F128" s="16">
        <v>12926.562038264599</v>
      </c>
      <c r="G128" s="16">
        <v>10345.416602941699</v>
      </c>
      <c r="H128" s="16">
        <v>11601.668893214401</v>
      </c>
      <c r="I128" s="16">
        <v>14554.829773420701</v>
      </c>
      <c r="J128" s="16">
        <v>12187.7098759649</v>
      </c>
      <c r="K128" s="16">
        <v>17239.3643241135</v>
      </c>
      <c r="L128" s="16">
        <v>12598.87</v>
      </c>
      <c r="M128" s="16">
        <v>14052.521017814701</v>
      </c>
      <c r="N128" s="16">
        <v>16753.388332500501</v>
      </c>
      <c r="O128" s="16">
        <v>12165.2697237675</v>
      </c>
      <c r="P128" s="17">
        <f t="shared" si="1"/>
        <v>158131.6160228294</v>
      </c>
      <c r="R128" s="7"/>
      <c r="S128" s="7"/>
    </row>
    <row r="129" spans="1:19" s="2" customFormat="1" x14ac:dyDescent="0.25">
      <c r="A129" s="14">
        <v>311090</v>
      </c>
      <c r="B129" s="14">
        <v>109</v>
      </c>
      <c r="C129" s="15" t="s">
        <v>103</v>
      </c>
      <c r="D129" s="16">
        <v>13138.586381967099</v>
      </c>
      <c r="E129" s="16">
        <v>14409.0401394951</v>
      </c>
      <c r="F129" s="16">
        <v>16598.007352287899</v>
      </c>
      <c r="G129" s="16">
        <v>13228.2441012984</v>
      </c>
      <c r="H129" s="16">
        <v>14834.5591350983</v>
      </c>
      <c r="I129" s="16">
        <v>18610.641647906999</v>
      </c>
      <c r="J129" s="16">
        <v>15583.906135711</v>
      </c>
      <c r="K129" s="16">
        <v>22043.241773921902</v>
      </c>
      <c r="L129" s="16">
        <v>16109.64</v>
      </c>
      <c r="M129" s="16">
        <v>17968.360811049701</v>
      </c>
      <c r="N129" s="16">
        <v>21421.844947563099</v>
      </c>
      <c r="O129" s="16">
        <v>15555.2128677325</v>
      </c>
      <c r="P129" s="17">
        <f t="shared" si="1"/>
        <v>199501.28529403204</v>
      </c>
      <c r="R129" s="7"/>
      <c r="S129" s="7"/>
    </row>
    <row r="130" spans="1:19" s="2" customFormat="1" x14ac:dyDescent="0.25">
      <c r="A130" s="14">
        <v>311100</v>
      </c>
      <c r="B130" s="14">
        <v>110</v>
      </c>
      <c r="C130" s="15" t="s">
        <v>104</v>
      </c>
      <c r="D130" s="16">
        <v>11627.735664887399</v>
      </c>
      <c r="E130" s="16">
        <v>10842.277960772801</v>
      </c>
      <c r="F130" s="16">
        <v>12490.073342555799</v>
      </c>
      <c r="G130" s="16">
        <v>9954.1110025754497</v>
      </c>
      <c r="H130" s="16">
        <v>11162.8451411063</v>
      </c>
      <c r="I130" s="16">
        <v>14004.3071003079</v>
      </c>
      <c r="J130" s="16">
        <v>11726.721274621599</v>
      </c>
      <c r="K130" s="16">
        <v>16587.301670120301</v>
      </c>
      <c r="L130" s="16">
        <v>12122.33</v>
      </c>
      <c r="M130" s="16">
        <v>13520.9976983989</v>
      </c>
      <c r="N130" s="16">
        <v>16119.7072608505</v>
      </c>
      <c r="O130" s="16">
        <v>11705.129899961599</v>
      </c>
      <c r="P130" s="17">
        <f t="shared" si="1"/>
        <v>151863.53801615856</v>
      </c>
      <c r="R130" s="7"/>
      <c r="S130" s="7"/>
    </row>
    <row r="131" spans="1:19" s="2" customFormat="1" x14ac:dyDescent="0.25">
      <c r="A131" s="14">
        <v>311110</v>
      </c>
      <c r="B131" s="14">
        <v>111</v>
      </c>
      <c r="C131" s="15" t="s">
        <v>105</v>
      </c>
      <c r="D131" s="16">
        <v>969.48724118271696</v>
      </c>
      <c r="E131" s="16">
        <v>862.018606409207</v>
      </c>
      <c r="F131" s="16">
        <v>992.84721112807904</v>
      </c>
      <c r="G131" s="16">
        <v>791.40458501043202</v>
      </c>
      <c r="H131" s="16">
        <v>887.50529269902404</v>
      </c>
      <c r="I131" s="16">
        <v>1113.4166422506501</v>
      </c>
      <c r="J131" s="16">
        <v>932.33649709890801</v>
      </c>
      <c r="K131" s="16">
        <v>1318.77840133468</v>
      </c>
      <c r="L131" s="16">
        <v>963.78</v>
      </c>
      <c r="M131" s="16">
        <v>1074.99098308827</v>
      </c>
      <c r="N131" s="16">
        <v>1281.6021673821299</v>
      </c>
      <c r="O131" s="16">
        <v>930.61986837152403</v>
      </c>
      <c r="P131" s="17">
        <f t="shared" si="1"/>
        <v>12118.787495955621</v>
      </c>
      <c r="R131" s="7"/>
      <c r="S131" s="7"/>
    </row>
    <row r="132" spans="1:19" s="2" customFormat="1" x14ac:dyDescent="0.25">
      <c r="A132" s="14">
        <v>311115</v>
      </c>
      <c r="B132" s="14">
        <v>777</v>
      </c>
      <c r="C132" s="15" t="s">
        <v>106</v>
      </c>
      <c r="D132" s="16">
        <v>0</v>
      </c>
      <c r="E132" s="16">
        <v>0</v>
      </c>
      <c r="F132" s="16">
        <v>0</v>
      </c>
      <c r="G132" s="16">
        <v>0</v>
      </c>
      <c r="H132" s="16">
        <v>0</v>
      </c>
      <c r="I132" s="16">
        <v>0</v>
      </c>
      <c r="J132" s="16">
        <v>0</v>
      </c>
      <c r="K132" s="16">
        <v>0</v>
      </c>
      <c r="L132" s="16">
        <v>0</v>
      </c>
      <c r="M132" s="16">
        <v>0</v>
      </c>
      <c r="N132" s="16">
        <v>0</v>
      </c>
      <c r="O132" s="16">
        <v>0</v>
      </c>
      <c r="P132" s="17">
        <f t="shared" si="1"/>
        <v>0</v>
      </c>
      <c r="R132" s="7"/>
      <c r="S132" s="7"/>
    </row>
    <row r="133" spans="1:19" s="2" customFormat="1" x14ac:dyDescent="0.25">
      <c r="A133" s="14">
        <v>311120</v>
      </c>
      <c r="B133" s="14">
        <v>112</v>
      </c>
      <c r="C133" s="15" t="s">
        <v>107</v>
      </c>
      <c r="D133" s="16">
        <v>23839.788964425799</v>
      </c>
      <c r="E133" s="16">
        <v>21042.240084360899</v>
      </c>
      <c r="F133" s="16">
        <v>24235.513157236299</v>
      </c>
      <c r="G133" s="16">
        <v>19318.185920104199</v>
      </c>
      <c r="H133" s="16">
        <v>21664.0108217548</v>
      </c>
      <c r="I133" s="16">
        <v>27178.500237337801</v>
      </c>
      <c r="J133" s="16">
        <v>22758.333894183801</v>
      </c>
      <c r="K133" s="16">
        <v>32191.380776578801</v>
      </c>
      <c r="L133" s="16">
        <v>23526.11</v>
      </c>
      <c r="M133" s="16">
        <v>26240.529897184198</v>
      </c>
      <c r="N133" s="16">
        <v>31283.908905797201</v>
      </c>
      <c r="O133" s="16">
        <v>22716.430986948399</v>
      </c>
      <c r="P133" s="17">
        <f t="shared" si="1"/>
        <v>295994.93364591221</v>
      </c>
      <c r="R133" s="7"/>
      <c r="S133" s="7"/>
    </row>
    <row r="134" spans="1:19" s="2" customFormat="1" x14ac:dyDescent="0.25">
      <c r="A134" s="14">
        <v>311130</v>
      </c>
      <c r="B134" s="14">
        <v>113</v>
      </c>
      <c r="C134" s="15" t="s">
        <v>503</v>
      </c>
      <c r="D134" s="16">
        <v>19578.330062449899</v>
      </c>
      <c r="E134" s="16">
        <v>17939.564556215199</v>
      </c>
      <c r="F134" s="16">
        <v>20713.241194019902</v>
      </c>
      <c r="G134" s="16">
        <v>16470.008752494501</v>
      </c>
      <c r="H134" s="16">
        <v>18469.974665037698</v>
      </c>
      <c r="I134" s="16">
        <v>23171.437454838098</v>
      </c>
      <c r="J134" s="16">
        <v>19402.9584340691</v>
      </c>
      <c r="K134" s="16">
        <v>27445.243841108899</v>
      </c>
      <c r="L134" s="16">
        <v>20057.53</v>
      </c>
      <c r="M134" s="16">
        <v>22371.756792492099</v>
      </c>
      <c r="N134" s="16">
        <v>26671.565105629801</v>
      </c>
      <c r="O134" s="16">
        <v>19367.233482886899</v>
      </c>
      <c r="P134" s="17">
        <f t="shared" si="1"/>
        <v>251658.84434124207</v>
      </c>
      <c r="R134" s="7"/>
      <c r="S134" s="7"/>
    </row>
    <row r="135" spans="1:19" s="2" customFormat="1" x14ac:dyDescent="0.25">
      <c r="A135" s="14">
        <v>311140</v>
      </c>
      <c r="B135" s="14">
        <v>114</v>
      </c>
      <c r="C135" s="15" t="s">
        <v>108</v>
      </c>
      <c r="D135" s="16">
        <v>10432.2965010402</v>
      </c>
      <c r="E135" s="16">
        <v>10253.232779030899</v>
      </c>
      <c r="F135" s="16">
        <v>11809.2043092366</v>
      </c>
      <c r="G135" s="16">
        <v>9413.3178694849994</v>
      </c>
      <c r="H135" s="16">
        <v>10556.381100222399</v>
      </c>
      <c r="I135" s="16">
        <v>13243.47239477</v>
      </c>
      <c r="J135" s="16">
        <v>11089.624668270701</v>
      </c>
      <c r="K135" s="16">
        <v>15686.1364292083</v>
      </c>
      <c r="L135" s="16">
        <v>11463.74</v>
      </c>
      <c r="M135" s="16">
        <v>12786.4205266219</v>
      </c>
      <c r="N135" s="16">
        <v>15243.945779806099</v>
      </c>
      <c r="O135" s="16">
        <v>11069.2063232411</v>
      </c>
      <c r="P135" s="17">
        <f t="shared" si="1"/>
        <v>143046.97868093319</v>
      </c>
      <c r="R135" s="7"/>
      <c r="S135" s="7"/>
    </row>
    <row r="136" spans="1:19" s="2" customFormat="1" x14ac:dyDescent="0.25">
      <c r="A136" s="14">
        <v>311150</v>
      </c>
      <c r="B136" s="14">
        <v>115</v>
      </c>
      <c r="C136" s="15" t="s">
        <v>109</v>
      </c>
      <c r="D136" s="16">
        <v>19117.971921832799</v>
      </c>
      <c r="E136" s="16">
        <v>16383.142767256701</v>
      </c>
      <c r="F136" s="16">
        <v>18880.7734815277</v>
      </c>
      <c r="G136" s="16">
        <v>15041.0838073368</v>
      </c>
      <c r="H136" s="16">
        <v>16867.5304989045</v>
      </c>
      <c r="I136" s="16">
        <v>21161.101850774401</v>
      </c>
      <c r="J136" s="16">
        <v>17719.573092085</v>
      </c>
      <c r="K136" s="16">
        <v>25064.1161720325</v>
      </c>
      <c r="L136" s="16">
        <v>18317.36</v>
      </c>
      <c r="M136" s="16">
        <v>20430.800850805001</v>
      </c>
      <c r="N136" s="16">
        <v>24357.561192301</v>
      </c>
      <c r="O136" s="16">
        <v>17686.947609438401</v>
      </c>
      <c r="P136" s="17">
        <f t="shared" si="1"/>
        <v>231027.96324429481</v>
      </c>
      <c r="R136" s="7"/>
      <c r="S136" s="7"/>
    </row>
    <row r="137" spans="1:19" s="2" customFormat="1" x14ac:dyDescent="0.25">
      <c r="A137" s="14">
        <v>311160</v>
      </c>
      <c r="B137" s="14">
        <v>116</v>
      </c>
      <c r="C137" s="15" t="s">
        <v>110</v>
      </c>
      <c r="D137" s="16">
        <v>0</v>
      </c>
      <c r="E137" s="16">
        <v>0</v>
      </c>
      <c r="F137" s="16">
        <v>0</v>
      </c>
      <c r="G137" s="16">
        <v>0</v>
      </c>
      <c r="H137" s="16">
        <v>0</v>
      </c>
      <c r="I137" s="16">
        <v>0</v>
      </c>
      <c r="J137" s="16">
        <v>0</v>
      </c>
      <c r="K137" s="16">
        <v>0</v>
      </c>
      <c r="L137" s="16">
        <v>0</v>
      </c>
      <c r="M137" s="16">
        <v>0</v>
      </c>
      <c r="N137" s="16">
        <v>0</v>
      </c>
      <c r="O137" s="16">
        <v>0</v>
      </c>
      <c r="P137" s="17">
        <f t="shared" si="1"/>
        <v>0</v>
      </c>
      <c r="R137" s="7"/>
      <c r="S137" s="7"/>
    </row>
    <row r="138" spans="1:19" s="2" customFormat="1" x14ac:dyDescent="0.25">
      <c r="A138" s="14">
        <v>311170</v>
      </c>
      <c r="B138" s="14">
        <v>117</v>
      </c>
      <c r="C138" s="15" t="s">
        <v>601</v>
      </c>
      <c r="D138" s="16">
        <v>16978.877280318698</v>
      </c>
      <c r="E138" s="16">
        <v>16737.525914432499</v>
      </c>
      <c r="F138" s="16">
        <v>19348.515015625901</v>
      </c>
      <c r="G138" s="16">
        <v>15366.4390256189</v>
      </c>
      <c r="H138" s="16">
        <v>17232.395545218202</v>
      </c>
      <c r="I138" s="16">
        <v>21618.839803699699</v>
      </c>
      <c r="J138" s="16">
        <v>18102.866985336699</v>
      </c>
      <c r="K138" s="16">
        <v>25606.2806259145</v>
      </c>
      <c r="L138" s="16">
        <v>18713.580000000002</v>
      </c>
      <c r="M138" s="16">
        <v>20872.7415882969</v>
      </c>
      <c r="N138" s="16">
        <v>24884.4420833359</v>
      </c>
      <c r="O138" s="16">
        <v>18069.535777546698</v>
      </c>
      <c r="P138" s="17">
        <f t="shared" si="1"/>
        <v>233532.0396453446</v>
      </c>
      <c r="R138" s="7"/>
      <c r="S138" s="7"/>
    </row>
    <row r="139" spans="1:19" s="2" customFormat="1" x14ac:dyDescent="0.25">
      <c r="A139" s="14">
        <v>311180</v>
      </c>
      <c r="B139" s="14">
        <v>118</v>
      </c>
      <c r="C139" s="15" t="s">
        <v>602</v>
      </c>
      <c r="D139" s="16">
        <v>14773.7041078535</v>
      </c>
      <c r="E139" s="16">
        <v>13287.5375325693</v>
      </c>
      <c r="F139" s="16">
        <v>15297.776205431201</v>
      </c>
      <c r="G139" s="16">
        <v>12199.062008721699</v>
      </c>
      <c r="H139" s="16">
        <v>13680.4006239009</v>
      </c>
      <c r="I139" s="16">
        <v>17162.6989754922</v>
      </c>
      <c r="J139" s="16">
        <v>14371.449138058701</v>
      </c>
      <c r="K139" s="16">
        <v>20328.236401906299</v>
      </c>
      <c r="L139" s="16">
        <v>14856.28</v>
      </c>
      <c r="M139" s="16">
        <v>16570.388787092601</v>
      </c>
      <c r="N139" s="16">
        <v>19755.185408991099</v>
      </c>
      <c r="O139" s="16">
        <v>14344.9882599087</v>
      </c>
      <c r="P139" s="17">
        <f t="shared" si="1"/>
        <v>186627.70744992618</v>
      </c>
      <c r="R139" s="7"/>
      <c r="S139" s="7"/>
    </row>
    <row r="140" spans="1:19" s="2" customFormat="1" x14ac:dyDescent="0.25">
      <c r="A140" s="14">
        <v>311190</v>
      </c>
      <c r="B140" s="14">
        <v>119</v>
      </c>
      <c r="C140" s="15" t="s">
        <v>111</v>
      </c>
      <c r="D140" s="16">
        <v>16871.146459097101</v>
      </c>
      <c r="E140" s="16">
        <v>15458.863185861001</v>
      </c>
      <c r="F140" s="16">
        <v>17801.380738477299</v>
      </c>
      <c r="G140" s="16">
        <v>14192.5222245201</v>
      </c>
      <c r="H140" s="16">
        <v>15915.9323694746</v>
      </c>
      <c r="I140" s="16">
        <v>19967.271784361299</v>
      </c>
      <c r="J140" s="16">
        <v>16719.901181306701</v>
      </c>
      <c r="K140" s="16">
        <v>23650.0926639348</v>
      </c>
      <c r="L140" s="16">
        <v>17283.96</v>
      </c>
      <c r="M140" s="16">
        <v>19278.171630049299</v>
      </c>
      <c r="N140" s="16">
        <v>22983.398868385801</v>
      </c>
      <c r="O140" s="16">
        <v>16689.116306128999</v>
      </c>
      <c r="P140" s="17">
        <f t="shared" si="1"/>
        <v>216811.75741159698</v>
      </c>
      <c r="R140" s="7"/>
      <c r="S140" s="7"/>
    </row>
    <row r="141" spans="1:19" s="2" customFormat="1" x14ac:dyDescent="0.25">
      <c r="A141" s="14">
        <v>311200</v>
      </c>
      <c r="B141" s="14">
        <v>120</v>
      </c>
      <c r="C141" s="15" t="s">
        <v>112</v>
      </c>
      <c r="D141" s="16">
        <v>20097.5140621418</v>
      </c>
      <c r="E141" s="16">
        <v>17953.571500710201</v>
      </c>
      <c r="F141" s="16">
        <v>20673.792383522399</v>
      </c>
      <c r="G141" s="16">
        <v>16482.869077000902</v>
      </c>
      <c r="H141" s="16">
        <v>18484.396997149001</v>
      </c>
      <c r="I141" s="16">
        <v>23189.5304752747</v>
      </c>
      <c r="J141" s="16">
        <v>19418.108902146902</v>
      </c>
      <c r="K141" s="16">
        <v>27466.673990130599</v>
      </c>
      <c r="L141" s="16">
        <v>20073.189999999999</v>
      </c>
      <c r="M141" s="16">
        <v>22389.2253959673</v>
      </c>
      <c r="N141" s="16">
        <v>26692.391140849799</v>
      </c>
      <c r="O141" s="16">
        <v>19382.356055748001</v>
      </c>
      <c r="P141" s="17">
        <f t="shared" ref="P141:P204" si="2">SUM(D141:O141)</f>
        <v>252303.61998064161</v>
      </c>
      <c r="R141" s="7"/>
      <c r="S141" s="7"/>
    </row>
    <row r="142" spans="1:19" s="2" customFormat="1" x14ac:dyDescent="0.25">
      <c r="A142" s="14">
        <v>311205</v>
      </c>
      <c r="B142" s="14">
        <v>778</v>
      </c>
      <c r="C142" s="15" t="s">
        <v>113</v>
      </c>
      <c r="D142" s="16">
        <v>0</v>
      </c>
      <c r="E142" s="16">
        <v>0</v>
      </c>
      <c r="F142" s="16">
        <v>0</v>
      </c>
      <c r="G142" s="16">
        <v>0</v>
      </c>
      <c r="H142" s="16">
        <v>0</v>
      </c>
      <c r="I142" s="16">
        <v>0</v>
      </c>
      <c r="J142" s="16">
        <v>0</v>
      </c>
      <c r="K142" s="16">
        <v>0</v>
      </c>
      <c r="L142" s="16">
        <v>0</v>
      </c>
      <c r="M142" s="16">
        <v>0</v>
      </c>
      <c r="N142" s="16">
        <v>0</v>
      </c>
      <c r="O142" s="16">
        <v>0</v>
      </c>
      <c r="P142" s="17">
        <f t="shared" si="2"/>
        <v>0</v>
      </c>
      <c r="R142" s="7"/>
      <c r="S142" s="7"/>
    </row>
    <row r="143" spans="1:19" s="2" customFormat="1" x14ac:dyDescent="0.25">
      <c r="A143" s="14">
        <v>311210</v>
      </c>
      <c r="B143" s="14">
        <v>121</v>
      </c>
      <c r="C143" s="15" t="s">
        <v>603</v>
      </c>
      <c r="D143" s="16">
        <v>9125.1213019469596</v>
      </c>
      <c r="E143" s="16">
        <v>7399.5208193693898</v>
      </c>
      <c r="F143" s="16">
        <v>8514.9679208828493</v>
      </c>
      <c r="G143" s="16">
        <v>6792.8893546727404</v>
      </c>
      <c r="H143" s="16">
        <v>7617.7545977284099</v>
      </c>
      <c r="I143" s="16">
        <v>9556.8261793179099</v>
      </c>
      <c r="J143" s="16">
        <v>8002.5549334321304</v>
      </c>
      <c r="K143" s="16">
        <v>11319.514611455799</v>
      </c>
      <c r="L143" s="16">
        <v>8272.52</v>
      </c>
      <c r="M143" s="16">
        <v>9227.0059381741594</v>
      </c>
      <c r="N143" s="16">
        <v>11000.418603363099</v>
      </c>
      <c r="O143" s="16">
        <v>7987.82053685541</v>
      </c>
      <c r="P143" s="17">
        <f t="shared" si="2"/>
        <v>104816.91479719886</v>
      </c>
      <c r="R143" s="7"/>
      <c r="S143" s="7"/>
    </row>
    <row r="144" spans="1:19" s="2" customFormat="1" x14ac:dyDescent="0.25">
      <c r="A144" s="14">
        <v>311220</v>
      </c>
      <c r="B144" s="14">
        <v>122</v>
      </c>
      <c r="C144" s="15" t="s">
        <v>114</v>
      </c>
      <c r="D144" s="16">
        <v>7813.1615100295603</v>
      </c>
      <c r="E144" s="16">
        <v>7255.3202233642896</v>
      </c>
      <c r="F144" s="16">
        <v>8390.7576534437303</v>
      </c>
      <c r="G144" s="16">
        <v>6660.9885905043302</v>
      </c>
      <c r="H144" s="16">
        <v>7469.8380969456002</v>
      </c>
      <c r="I144" s="16">
        <v>9371.2567389428004</v>
      </c>
      <c r="J144" s="16">
        <v>7847.16551724898</v>
      </c>
      <c r="K144" s="16">
        <v>11099.718211233299</v>
      </c>
      <c r="L144" s="16">
        <v>8111.89</v>
      </c>
      <c r="M144" s="16">
        <v>9047.8407743261196</v>
      </c>
      <c r="N144" s="16">
        <v>10786.8182421327</v>
      </c>
      <c r="O144" s="16">
        <v>7832.7172254601601</v>
      </c>
      <c r="P144" s="17">
        <f t="shared" si="2"/>
        <v>101687.47278363156</v>
      </c>
      <c r="R144" s="7"/>
      <c r="S144" s="7"/>
    </row>
    <row r="145" spans="1:19" s="2" customFormat="1" x14ac:dyDescent="0.25">
      <c r="A145" s="14">
        <v>311230</v>
      </c>
      <c r="B145" s="14">
        <v>123</v>
      </c>
      <c r="C145" s="15" t="s">
        <v>115</v>
      </c>
      <c r="D145" s="16">
        <v>18797.363473351601</v>
      </c>
      <c r="E145" s="16">
        <v>15976.5542474422</v>
      </c>
      <c r="F145" s="16">
        <v>18397.952765699501</v>
      </c>
      <c r="G145" s="16">
        <v>14667.3649755264</v>
      </c>
      <c r="H145" s="16">
        <v>16448.4366308057</v>
      </c>
      <c r="I145" s="16">
        <v>20635.321769711602</v>
      </c>
      <c r="J145" s="16">
        <v>17279.303079566002</v>
      </c>
      <c r="K145" s="16">
        <v>24441.3597047355</v>
      </c>
      <c r="L145" s="16">
        <v>17862.23</v>
      </c>
      <c r="M145" s="16">
        <v>19923.166219902199</v>
      </c>
      <c r="N145" s="16">
        <v>23752.360168815001</v>
      </c>
      <c r="O145" s="16">
        <v>17247.488227151902</v>
      </c>
      <c r="P145" s="17">
        <f t="shared" si="2"/>
        <v>225428.90126270766</v>
      </c>
      <c r="R145" s="7"/>
      <c r="S145" s="7"/>
    </row>
    <row r="146" spans="1:19" s="2" customFormat="1" x14ac:dyDescent="0.25">
      <c r="A146" s="14">
        <v>311240</v>
      </c>
      <c r="B146" s="14">
        <v>124</v>
      </c>
      <c r="C146" s="15" t="s">
        <v>116</v>
      </c>
      <c r="D146" s="16">
        <v>0</v>
      </c>
      <c r="E146" s="16">
        <v>0</v>
      </c>
      <c r="F146" s="16">
        <v>0</v>
      </c>
      <c r="G146" s="16">
        <v>0</v>
      </c>
      <c r="H146" s="16">
        <v>0</v>
      </c>
      <c r="I146" s="16">
        <v>0</v>
      </c>
      <c r="J146" s="16">
        <v>0</v>
      </c>
      <c r="K146" s="16">
        <v>0</v>
      </c>
      <c r="L146" s="16">
        <v>0</v>
      </c>
      <c r="M146" s="16">
        <v>0</v>
      </c>
      <c r="N146" s="16">
        <v>0</v>
      </c>
      <c r="O146" s="16">
        <v>0</v>
      </c>
      <c r="P146" s="17">
        <f t="shared" si="2"/>
        <v>0</v>
      </c>
      <c r="R146" s="7"/>
      <c r="S146" s="7"/>
    </row>
    <row r="147" spans="1:19" s="2" customFormat="1" x14ac:dyDescent="0.25">
      <c r="A147" s="14">
        <v>311250</v>
      </c>
      <c r="B147" s="14">
        <v>125</v>
      </c>
      <c r="C147" s="15" t="s">
        <v>117</v>
      </c>
      <c r="D147" s="16">
        <v>3057.0808891832698</v>
      </c>
      <c r="E147" s="16">
        <v>2830.56938382725</v>
      </c>
      <c r="F147" s="16">
        <v>3259.6239770592201</v>
      </c>
      <c r="G147" s="16">
        <v>2598.4450541175402</v>
      </c>
      <c r="H147" s="16">
        <v>2913.9767628880199</v>
      </c>
      <c r="I147" s="16">
        <v>3655.7179753895898</v>
      </c>
      <c r="J147" s="16">
        <v>3061.1714988080298</v>
      </c>
      <c r="K147" s="16">
        <v>4329.9890843821304</v>
      </c>
      <c r="L147" s="16">
        <v>3164.44</v>
      </c>
      <c r="M147" s="16">
        <v>3529.5537278064398</v>
      </c>
      <c r="N147" s="16">
        <v>4207.92711623794</v>
      </c>
      <c r="O147" s="16">
        <v>3055.53523448645</v>
      </c>
      <c r="P147" s="17">
        <f t="shared" si="2"/>
        <v>39664.030704185883</v>
      </c>
      <c r="R147" s="7"/>
      <c r="S147" s="7"/>
    </row>
    <row r="148" spans="1:19" s="2" customFormat="1" x14ac:dyDescent="0.25">
      <c r="A148" s="14">
        <v>311260</v>
      </c>
      <c r="B148" s="14">
        <v>126</v>
      </c>
      <c r="C148" s="15" t="s">
        <v>604</v>
      </c>
      <c r="D148" s="16">
        <v>13886.759546581799</v>
      </c>
      <c r="E148" s="16">
        <v>12035.216642949301</v>
      </c>
      <c r="F148" s="16">
        <v>13860.919860206301</v>
      </c>
      <c r="G148" s="16">
        <v>11049.3270143871</v>
      </c>
      <c r="H148" s="16">
        <v>12391.0523829084</v>
      </c>
      <c r="I148" s="16">
        <v>15545.1520202225</v>
      </c>
      <c r="J148" s="16">
        <v>13016.971393662299</v>
      </c>
      <c r="K148" s="16">
        <v>18412.344446634001</v>
      </c>
      <c r="L148" s="16">
        <v>13456.11</v>
      </c>
      <c r="M148" s="16">
        <v>15008.6657755505</v>
      </c>
      <c r="N148" s="16">
        <v>17893.302260266501</v>
      </c>
      <c r="O148" s="16">
        <v>12993.004395580099</v>
      </c>
      <c r="P148" s="17">
        <f t="shared" si="2"/>
        <v>169548.8257389488</v>
      </c>
      <c r="R148" s="7"/>
      <c r="S148" s="7"/>
    </row>
    <row r="149" spans="1:19" s="2" customFormat="1" x14ac:dyDescent="0.25">
      <c r="A149" s="14">
        <v>311265</v>
      </c>
      <c r="B149" s="14">
        <v>727</v>
      </c>
      <c r="C149" s="15" t="s">
        <v>605</v>
      </c>
      <c r="D149" s="16">
        <v>0</v>
      </c>
      <c r="E149" s="16">
        <v>0</v>
      </c>
      <c r="F149" s="16">
        <v>0</v>
      </c>
      <c r="G149" s="16">
        <v>0</v>
      </c>
      <c r="H149" s="16">
        <v>0</v>
      </c>
      <c r="I149" s="16">
        <v>0</v>
      </c>
      <c r="J149" s="16">
        <v>0</v>
      </c>
      <c r="K149" s="16">
        <v>0</v>
      </c>
      <c r="L149" s="16">
        <v>0</v>
      </c>
      <c r="M149" s="16">
        <v>0</v>
      </c>
      <c r="N149" s="16">
        <v>0</v>
      </c>
      <c r="O149" s="16">
        <v>0</v>
      </c>
      <c r="P149" s="17">
        <f t="shared" si="2"/>
        <v>0</v>
      </c>
      <c r="R149" s="7"/>
      <c r="S149" s="7"/>
    </row>
    <row r="150" spans="1:19" s="2" customFormat="1" x14ac:dyDescent="0.25">
      <c r="A150" s="14">
        <v>311270</v>
      </c>
      <c r="B150" s="14">
        <v>127</v>
      </c>
      <c r="C150" s="15" t="s">
        <v>606</v>
      </c>
      <c r="D150" s="16">
        <v>969.48724118271696</v>
      </c>
      <c r="E150" s="16">
        <v>862.01860674638704</v>
      </c>
      <c r="F150" s="16">
        <v>992.66208649115299</v>
      </c>
      <c r="G150" s="16">
        <v>791.40458501043202</v>
      </c>
      <c r="H150" s="16">
        <v>887.50541141820202</v>
      </c>
      <c r="I150" s="16">
        <v>1113.4166422506501</v>
      </c>
      <c r="J150" s="16">
        <v>932.33649709890801</v>
      </c>
      <c r="K150" s="16">
        <v>1318.77840133468</v>
      </c>
      <c r="L150" s="16">
        <v>963.78</v>
      </c>
      <c r="M150" s="16">
        <v>1074.99098308827</v>
      </c>
      <c r="N150" s="16">
        <v>1281.6021673821299</v>
      </c>
      <c r="O150" s="16">
        <v>930.61986837152403</v>
      </c>
      <c r="P150" s="17">
        <f t="shared" si="2"/>
        <v>12118.602490375053</v>
      </c>
      <c r="R150" s="7"/>
      <c r="S150" s="7"/>
    </row>
    <row r="151" spans="1:19" s="2" customFormat="1" x14ac:dyDescent="0.25">
      <c r="A151" s="14">
        <v>311280</v>
      </c>
      <c r="B151" s="14">
        <v>128</v>
      </c>
      <c r="C151" s="15" t="s">
        <v>607</v>
      </c>
      <c r="D151" s="16">
        <v>16690.086988909199</v>
      </c>
      <c r="E151" s="16">
        <v>14388.250578376799</v>
      </c>
      <c r="F151" s="16">
        <v>16597.856604119799</v>
      </c>
      <c r="G151" s="16">
        <v>13209.4218622516</v>
      </c>
      <c r="H151" s="16">
        <v>14813.449335187601</v>
      </c>
      <c r="I151" s="16">
        <v>18584.160888765498</v>
      </c>
      <c r="J151" s="16">
        <v>15561.732066021699</v>
      </c>
      <c r="K151" s="16">
        <v>22011.876827610198</v>
      </c>
      <c r="L151" s="16">
        <v>16086.72</v>
      </c>
      <c r="M151" s="16">
        <v>17942.793942168599</v>
      </c>
      <c r="N151" s="16">
        <v>21391.364176015599</v>
      </c>
      <c r="O151" s="16">
        <v>15533.0796251964</v>
      </c>
      <c r="P151" s="17">
        <f t="shared" si="2"/>
        <v>202810.79289462298</v>
      </c>
      <c r="R151" s="7"/>
      <c r="S151" s="7"/>
    </row>
    <row r="152" spans="1:19" s="2" customFormat="1" x14ac:dyDescent="0.25">
      <c r="A152" s="14">
        <v>311290</v>
      </c>
      <c r="B152" s="14">
        <v>129</v>
      </c>
      <c r="C152" s="15" t="s">
        <v>118</v>
      </c>
      <c r="D152" s="16">
        <v>12667.9072789314</v>
      </c>
      <c r="E152" s="16">
        <v>11791.469437530601</v>
      </c>
      <c r="F152" s="16">
        <v>13566.3895236926</v>
      </c>
      <c r="G152" s="16">
        <v>10824.6560460869</v>
      </c>
      <c r="H152" s="16">
        <v>12139.106880458399</v>
      </c>
      <c r="I152" s="16">
        <v>15229.0654067836</v>
      </c>
      <c r="J152" s="16">
        <v>12752.2914214303</v>
      </c>
      <c r="K152" s="16">
        <v>18037.957911588401</v>
      </c>
      <c r="L152" s="16">
        <v>13182.5</v>
      </c>
      <c r="M152" s="16">
        <v>14703.487779796</v>
      </c>
      <c r="N152" s="16">
        <v>17529.469644970799</v>
      </c>
      <c r="O152" s="16">
        <v>12728.8117551702</v>
      </c>
      <c r="P152" s="17">
        <f t="shared" si="2"/>
        <v>165153.11308643917</v>
      </c>
      <c r="R152" s="7"/>
      <c r="S152" s="7"/>
    </row>
    <row r="153" spans="1:19" s="2" customFormat="1" x14ac:dyDescent="0.25">
      <c r="A153" s="14">
        <v>311300</v>
      </c>
      <c r="B153" s="14">
        <v>130</v>
      </c>
      <c r="C153" s="15" t="s">
        <v>608</v>
      </c>
      <c r="D153" s="16">
        <v>3393.2053441394601</v>
      </c>
      <c r="E153" s="16">
        <v>3017.0648089659799</v>
      </c>
      <c r="F153" s="16">
        <v>3473.2159145248702</v>
      </c>
      <c r="G153" s="16">
        <v>2769.9160475364702</v>
      </c>
      <c r="H153" s="16">
        <v>3106.26984433194</v>
      </c>
      <c r="I153" s="16">
        <v>3896.9582478772199</v>
      </c>
      <c r="J153" s="16">
        <v>3263.1777398461199</v>
      </c>
      <c r="K153" s="16">
        <v>4615.7244046713004</v>
      </c>
      <c r="L153" s="16">
        <v>3373.26</v>
      </c>
      <c r="M153" s="16">
        <v>3762.4684408089001</v>
      </c>
      <c r="N153" s="16">
        <v>4485.6075858373997</v>
      </c>
      <c r="O153" s="16">
        <v>3257.1695393002801</v>
      </c>
      <c r="P153" s="17">
        <f t="shared" si="2"/>
        <v>42414.037917839945</v>
      </c>
      <c r="R153" s="7"/>
      <c r="S153" s="7"/>
    </row>
    <row r="154" spans="1:19" s="2" customFormat="1" x14ac:dyDescent="0.25">
      <c r="A154" s="14">
        <v>311310</v>
      </c>
      <c r="B154" s="14">
        <v>131</v>
      </c>
      <c r="C154" s="15" t="s">
        <v>609</v>
      </c>
      <c r="D154" s="16">
        <v>14281.190714243399</v>
      </c>
      <c r="E154" s="16">
        <v>12732.512410281999</v>
      </c>
      <c r="F154" s="16">
        <v>14637.0343496201</v>
      </c>
      <c r="G154" s="16">
        <v>11689.045720603801</v>
      </c>
      <c r="H154" s="16">
        <v>13108.453385143799</v>
      </c>
      <c r="I154" s="16">
        <v>16445.163806041801</v>
      </c>
      <c r="J154" s="16">
        <v>13770.610062150599</v>
      </c>
      <c r="K154" s="16">
        <v>19478.356987712799</v>
      </c>
      <c r="L154" s="16">
        <v>14235.17</v>
      </c>
      <c r="M154" s="16">
        <v>15877.6168202135</v>
      </c>
      <c r="N154" s="16">
        <v>18929.2640122337</v>
      </c>
      <c r="O154" s="16">
        <v>13745.2554558471</v>
      </c>
      <c r="P154" s="17">
        <f t="shared" si="2"/>
        <v>178929.6737240926</v>
      </c>
      <c r="R154" s="7"/>
      <c r="S154" s="7"/>
    </row>
    <row r="155" spans="1:19" s="2" customFormat="1" x14ac:dyDescent="0.25">
      <c r="A155" s="14">
        <v>311320</v>
      </c>
      <c r="B155" s="14">
        <v>132</v>
      </c>
      <c r="C155" s="15" t="s">
        <v>610</v>
      </c>
      <c r="D155" s="16">
        <v>16045.972724245001</v>
      </c>
      <c r="E155" s="16">
        <v>14097.2182591333</v>
      </c>
      <c r="F155" s="16">
        <v>16248.271738765899</v>
      </c>
      <c r="G155" s="16">
        <v>12942.102980203699</v>
      </c>
      <c r="H155" s="16">
        <v>14513.672584964999</v>
      </c>
      <c r="I155" s="16">
        <v>18208.0734896053</v>
      </c>
      <c r="J155" s="16">
        <v>15246.8095158905</v>
      </c>
      <c r="K155" s="16">
        <v>21566.422789826</v>
      </c>
      <c r="L155" s="16">
        <v>15761.17</v>
      </c>
      <c r="M155" s="16">
        <v>17579.685876769901</v>
      </c>
      <c r="N155" s="16">
        <v>20958.467443922</v>
      </c>
      <c r="O155" s="16">
        <v>15218.736914102001</v>
      </c>
      <c r="P155" s="17">
        <f t="shared" si="2"/>
        <v>198386.6043174286</v>
      </c>
      <c r="R155" s="7"/>
      <c r="S155" s="7"/>
    </row>
    <row r="156" spans="1:19" s="2" customFormat="1" x14ac:dyDescent="0.25">
      <c r="A156" s="14">
        <v>311330</v>
      </c>
      <c r="B156" s="14">
        <v>133</v>
      </c>
      <c r="C156" s="15" t="s">
        <v>119</v>
      </c>
      <c r="D156" s="16">
        <v>17265.716292647299</v>
      </c>
      <c r="E156" s="16">
        <v>15420.3103720533</v>
      </c>
      <c r="F156" s="16">
        <v>17755.580948941501</v>
      </c>
      <c r="G156" s="16">
        <v>14157.124456109401</v>
      </c>
      <c r="H156" s="16">
        <v>15876.237936699499</v>
      </c>
      <c r="I156" s="16">
        <v>19917.471132212599</v>
      </c>
      <c r="J156" s="16">
        <v>16678.199841650399</v>
      </c>
      <c r="K156" s="16">
        <v>23591.106636661701</v>
      </c>
      <c r="L156" s="16">
        <v>17240.849999999999</v>
      </c>
      <c r="M156" s="16">
        <v>19230.089672244601</v>
      </c>
      <c r="N156" s="16">
        <v>22926.0756514436</v>
      </c>
      <c r="O156" s="16">
        <v>16647.491747460801</v>
      </c>
      <c r="P156" s="17">
        <f t="shared" si="2"/>
        <v>216706.25468812467</v>
      </c>
      <c r="R156" s="7"/>
      <c r="S156" s="7"/>
    </row>
    <row r="157" spans="1:19" s="2" customFormat="1" x14ac:dyDescent="0.25">
      <c r="A157" s="14">
        <v>311340</v>
      </c>
      <c r="B157" s="14">
        <v>134</v>
      </c>
      <c r="C157" s="15" t="s">
        <v>120</v>
      </c>
      <c r="D157" s="16">
        <v>7920.5126703810702</v>
      </c>
      <c r="E157" s="16">
        <v>6393.3809019495602</v>
      </c>
      <c r="F157" s="16">
        <v>7362.7111544142899</v>
      </c>
      <c r="G157" s="16">
        <v>5869.5840054939199</v>
      </c>
      <c r="H157" s="16">
        <v>6582.3323342362801</v>
      </c>
      <c r="I157" s="16">
        <v>8257.8400966921799</v>
      </c>
      <c r="J157" s="16">
        <v>6914.8290201500904</v>
      </c>
      <c r="K157" s="16">
        <v>9780.9398098986803</v>
      </c>
      <c r="L157" s="16">
        <v>7148.1</v>
      </c>
      <c r="M157" s="16">
        <v>7972.8497912378698</v>
      </c>
      <c r="N157" s="16">
        <v>9505.2160747506405</v>
      </c>
      <c r="O157" s="16">
        <v>6902.0973570886599</v>
      </c>
      <c r="P157" s="17">
        <f t="shared" si="2"/>
        <v>90610.393216293232</v>
      </c>
      <c r="R157" s="7"/>
      <c r="S157" s="7"/>
    </row>
    <row r="158" spans="1:19" s="2" customFormat="1" x14ac:dyDescent="0.25">
      <c r="A158" s="14">
        <v>311350</v>
      </c>
      <c r="B158" s="14">
        <v>135</v>
      </c>
      <c r="C158" s="15" t="s">
        <v>121</v>
      </c>
      <c r="D158" s="16">
        <v>13181.9485887221</v>
      </c>
      <c r="E158" s="16">
        <v>12255.610545031601</v>
      </c>
      <c r="F158" s="16">
        <v>14109.880079590799</v>
      </c>
      <c r="G158" s="16">
        <v>11251.1351835647</v>
      </c>
      <c r="H158" s="16">
        <v>12617.3683659137</v>
      </c>
      <c r="I158" s="16">
        <v>15829.073263996401</v>
      </c>
      <c r="J158" s="16">
        <v>13254.717200422499</v>
      </c>
      <c r="K158" s="16">
        <v>18748.6329389743</v>
      </c>
      <c r="L158" s="16">
        <v>13701.87</v>
      </c>
      <c r="M158" s="16">
        <v>15282.788476238</v>
      </c>
      <c r="N158" s="16">
        <v>18220.110812948999</v>
      </c>
      <c r="O158" s="16">
        <v>13230.312462014899</v>
      </c>
      <c r="P158" s="17">
        <f t="shared" si="2"/>
        <v>171683.447917418</v>
      </c>
      <c r="R158" s="7"/>
      <c r="S158" s="7"/>
    </row>
    <row r="159" spans="1:19" s="2" customFormat="1" x14ac:dyDescent="0.25">
      <c r="A159" s="14">
        <v>311360</v>
      </c>
      <c r="B159" s="14">
        <v>136</v>
      </c>
      <c r="C159" s="15" t="s">
        <v>611</v>
      </c>
      <c r="D159" s="16">
        <v>6503.1992677732596</v>
      </c>
      <c r="E159" s="16">
        <v>7183.4878694912404</v>
      </c>
      <c r="F159" s="16">
        <v>8275.4260747483695</v>
      </c>
      <c r="G159" s="16">
        <v>6595.0382084201301</v>
      </c>
      <c r="H159" s="16">
        <v>7395.87771822999</v>
      </c>
      <c r="I159" s="16">
        <v>9278.4720187552502</v>
      </c>
      <c r="J159" s="16">
        <v>7769.4708091574103</v>
      </c>
      <c r="K159" s="16">
        <v>10989.820011122099</v>
      </c>
      <c r="L159" s="16">
        <v>8031.58</v>
      </c>
      <c r="M159" s="16">
        <v>8958.2581924020997</v>
      </c>
      <c r="N159" s="16">
        <v>10680.0180615176</v>
      </c>
      <c r="O159" s="16">
        <v>7755.1655697625401</v>
      </c>
      <c r="P159" s="17">
        <f t="shared" si="2"/>
        <v>99415.813801379976</v>
      </c>
      <c r="R159" s="7"/>
      <c r="S159" s="7"/>
    </row>
    <row r="160" spans="1:19" s="2" customFormat="1" x14ac:dyDescent="0.25">
      <c r="A160" s="14">
        <v>311370</v>
      </c>
      <c r="B160" s="14">
        <v>137</v>
      </c>
      <c r="C160" s="15" t="s">
        <v>122</v>
      </c>
      <c r="D160" s="16">
        <v>12384.193240337299</v>
      </c>
      <c r="E160" s="16">
        <v>11297.508036482401</v>
      </c>
      <c r="F160" s="16">
        <v>13006.1504087717</v>
      </c>
      <c r="G160" s="16">
        <v>10371.7967557754</v>
      </c>
      <c r="H160" s="16">
        <v>11631.2521031011</v>
      </c>
      <c r="I160" s="16">
        <v>14591.943661495699</v>
      </c>
      <c r="J160" s="16">
        <v>12218.787759201499</v>
      </c>
      <c r="K160" s="16">
        <v>17283.323604157998</v>
      </c>
      <c r="L160" s="16">
        <v>12631</v>
      </c>
      <c r="M160" s="16">
        <v>14088.354050584399</v>
      </c>
      <c r="N160" s="16">
        <v>16796.108404746599</v>
      </c>
      <c r="O160" s="16">
        <v>12196.290386046499</v>
      </c>
      <c r="P160" s="17">
        <f t="shared" si="2"/>
        <v>158496.70841070058</v>
      </c>
      <c r="R160" s="7"/>
      <c r="S160" s="7"/>
    </row>
    <row r="161" spans="1:19" s="2" customFormat="1" x14ac:dyDescent="0.25">
      <c r="A161" s="14">
        <v>311380</v>
      </c>
      <c r="B161" s="14">
        <v>138</v>
      </c>
      <c r="C161" s="15" t="s">
        <v>612</v>
      </c>
      <c r="D161" s="16">
        <v>18628.732815365402</v>
      </c>
      <c r="E161" s="16">
        <v>16689.633258497401</v>
      </c>
      <c r="F161" s="16">
        <v>19152.5803551973</v>
      </c>
      <c r="G161" s="16">
        <v>15322.4721042294</v>
      </c>
      <c r="H161" s="16">
        <v>17183.088735088899</v>
      </c>
      <c r="I161" s="16">
        <v>21556.983323574699</v>
      </c>
      <c r="J161" s="16">
        <v>18051.070513275699</v>
      </c>
      <c r="K161" s="16">
        <v>25533.015159173701</v>
      </c>
      <c r="L161" s="16">
        <v>18660.04</v>
      </c>
      <c r="M161" s="16">
        <v>20813.019867014202</v>
      </c>
      <c r="N161" s="16">
        <v>24813.2419629258</v>
      </c>
      <c r="O161" s="16">
        <v>18017.834673748301</v>
      </c>
      <c r="P161" s="17">
        <f t="shared" si="2"/>
        <v>234421.7127680908</v>
      </c>
      <c r="R161" s="7"/>
      <c r="S161" s="7"/>
    </row>
    <row r="162" spans="1:19" s="2" customFormat="1" x14ac:dyDescent="0.25">
      <c r="A162" s="14">
        <v>311390</v>
      </c>
      <c r="B162" s="14">
        <v>139</v>
      </c>
      <c r="C162" s="15" t="s">
        <v>452</v>
      </c>
      <c r="D162" s="16">
        <v>18431.747884627799</v>
      </c>
      <c r="E162" s="16">
        <v>16956.376285208298</v>
      </c>
      <c r="F162" s="16">
        <v>19535.739210180102</v>
      </c>
      <c r="G162" s="16">
        <v>15566.928187154899</v>
      </c>
      <c r="H162" s="16">
        <v>17457.229840665099</v>
      </c>
      <c r="I162" s="16">
        <v>21900.905353069898</v>
      </c>
      <c r="J162" s="16">
        <v>18339.058897935101</v>
      </c>
      <c r="K162" s="16">
        <v>25940.3711542526</v>
      </c>
      <c r="L162" s="16">
        <v>18957.740000000002</v>
      </c>
      <c r="M162" s="16">
        <v>21145.0726373459</v>
      </c>
      <c r="N162" s="16">
        <v>25209.114632405999</v>
      </c>
      <c r="O162" s="16">
        <v>18305.292810867501</v>
      </c>
      <c r="P162" s="17">
        <f t="shared" si="2"/>
        <v>237745.57689371321</v>
      </c>
      <c r="R162" s="7"/>
      <c r="S162" s="7"/>
    </row>
    <row r="163" spans="1:19" s="2" customFormat="1" x14ac:dyDescent="0.25">
      <c r="A163" s="14">
        <v>311400</v>
      </c>
      <c r="B163" s="14">
        <v>140</v>
      </c>
      <c r="C163" s="15" t="s">
        <v>453</v>
      </c>
      <c r="D163" s="16">
        <v>969.48724118271696</v>
      </c>
      <c r="E163" s="16">
        <v>862.01854161158997</v>
      </c>
      <c r="F163" s="16">
        <v>992.57399497196502</v>
      </c>
      <c r="G163" s="16">
        <v>791.40458501043202</v>
      </c>
      <c r="H163" s="16">
        <v>887.505520538258</v>
      </c>
      <c r="I163" s="16">
        <v>1113.4166422506501</v>
      </c>
      <c r="J163" s="16">
        <v>932.33649709890801</v>
      </c>
      <c r="K163" s="16">
        <v>1318.77840133468</v>
      </c>
      <c r="L163" s="16">
        <v>963.78</v>
      </c>
      <c r="M163" s="16">
        <v>1074.99098308827</v>
      </c>
      <c r="N163" s="16">
        <v>1281.6021673821299</v>
      </c>
      <c r="O163" s="16">
        <v>930.61986837152403</v>
      </c>
      <c r="P163" s="17">
        <f t="shared" si="2"/>
        <v>12118.514442841124</v>
      </c>
      <c r="R163" s="7"/>
      <c r="S163" s="7"/>
    </row>
    <row r="164" spans="1:19" s="2" customFormat="1" x14ac:dyDescent="0.25">
      <c r="A164" s="14">
        <v>311410</v>
      </c>
      <c r="B164" s="14">
        <v>141</v>
      </c>
      <c r="C164" s="15" t="s">
        <v>468</v>
      </c>
      <c r="D164" s="16">
        <v>11943.2527708086</v>
      </c>
      <c r="E164" s="16">
        <v>10409.394928097199</v>
      </c>
      <c r="F164" s="16">
        <v>11982.3989325151</v>
      </c>
      <c r="G164" s="16">
        <v>9556.2103640007608</v>
      </c>
      <c r="H164" s="16">
        <v>10716.6285294437</v>
      </c>
      <c r="I164" s="16">
        <v>13444.505955176301</v>
      </c>
      <c r="J164" s="16">
        <v>11257.9632024691</v>
      </c>
      <c r="K164" s="16">
        <v>15924.249196115899</v>
      </c>
      <c r="L164" s="16">
        <v>11637.76</v>
      </c>
      <c r="M164" s="16">
        <v>12980.5161207906</v>
      </c>
      <c r="N164" s="16">
        <v>15475.346171138901</v>
      </c>
      <c r="O164" s="16">
        <v>11237.234910585899</v>
      </c>
      <c r="P164" s="17">
        <f t="shared" si="2"/>
        <v>146565.46108114204</v>
      </c>
      <c r="R164" s="7"/>
      <c r="S164" s="7"/>
    </row>
    <row r="165" spans="1:19" s="2" customFormat="1" x14ac:dyDescent="0.25">
      <c r="A165" s="14">
        <v>311420</v>
      </c>
      <c r="B165" s="14">
        <v>142</v>
      </c>
      <c r="C165" s="15" t="s">
        <v>504</v>
      </c>
      <c r="D165" s="16">
        <v>16616.118881637001</v>
      </c>
      <c r="E165" s="16">
        <v>14489.9290632928</v>
      </c>
      <c r="F165" s="16">
        <v>16690.1988774807</v>
      </c>
      <c r="G165" s="16">
        <v>13302.9570908156</v>
      </c>
      <c r="H165" s="16">
        <v>14918.3461452993</v>
      </c>
      <c r="I165" s="16">
        <v>18715.754364583499</v>
      </c>
      <c r="J165" s="16">
        <v>15671.9238806843</v>
      </c>
      <c r="K165" s="16">
        <v>22167.7417815546</v>
      </c>
      <c r="L165" s="16">
        <v>16200.63</v>
      </c>
      <c r="M165" s="16">
        <v>18069.845932025299</v>
      </c>
      <c r="N165" s="16">
        <v>21542.835312176001</v>
      </c>
      <c r="O165" s="16">
        <v>15643.068553417101</v>
      </c>
      <c r="P165" s="17">
        <f t="shared" si="2"/>
        <v>204029.3498829662</v>
      </c>
      <c r="R165" s="7"/>
      <c r="S165" s="7"/>
    </row>
    <row r="166" spans="1:19" s="2" customFormat="1" x14ac:dyDescent="0.25">
      <c r="A166" s="14">
        <v>311430</v>
      </c>
      <c r="B166" s="14">
        <v>143</v>
      </c>
      <c r="C166" s="15" t="s">
        <v>613</v>
      </c>
      <c r="D166" s="16">
        <v>17556.6193732963</v>
      </c>
      <c r="E166" s="16">
        <v>15526.1098326879</v>
      </c>
      <c r="F166" s="16">
        <v>17887.860570199398</v>
      </c>
      <c r="G166" s="16">
        <v>14254.0759144654</v>
      </c>
      <c r="H166" s="16">
        <v>15984.957159400999</v>
      </c>
      <c r="I166" s="16">
        <v>20053.870856536301</v>
      </c>
      <c r="J166" s="16">
        <v>16792.416242192201</v>
      </c>
      <c r="K166" s="16">
        <v>23752.664317371899</v>
      </c>
      <c r="L166" s="16">
        <v>17358.919999999998</v>
      </c>
      <c r="M166" s="16">
        <v>19361.782039844999</v>
      </c>
      <c r="N166" s="16">
        <v>23083.079036959902</v>
      </c>
      <c r="O166" s="16">
        <v>16761.4978514467</v>
      </c>
      <c r="P166" s="17">
        <f t="shared" si="2"/>
        <v>218373.85319440204</v>
      </c>
      <c r="R166" s="7"/>
      <c r="S166" s="7"/>
    </row>
    <row r="167" spans="1:19" s="2" customFormat="1" x14ac:dyDescent="0.25">
      <c r="A167" s="14">
        <v>311440</v>
      </c>
      <c r="B167" s="14">
        <v>144</v>
      </c>
      <c r="C167" s="15" t="s">
        <v>505</v>
      </c>
      <c r="D167" s="16">
        <v>581.69234470963704</v>
      </c>
      <c r="E167" s="16">
        <v>517.22170733983296</v>
      </c>
      <c r="F167" s="16">
        <v>596.03102296593295</v>
      </c>
      <c r="G167" s="16">
        <v>474.84275100626701</v>
      </c>
      <c r="H167" s="16">
        <v>532.50317632755105</v>
      </c>
      <c r="I167" s="16">
        <v>668.04998535040204</v>
      </c>
      <c r="J167" s="16">
        <v>559.40189825935397</v>
      </c>
      <c r="K167" s="16">
        <v>791.26704080082095</v>
      </c>
      <c r="L167" s="16">
        <v>578.27</v>
      </c>
      <c r="M167" s="16">
        <v>644.99458985297497</v>
      </c>
      <c r="N167" s="16">
        <v>768.96130042929303</v>
      </c>
      <c r="O167" s="16">
        <v>558.37192102292295</v>
      </c>
      <c r="P167" s="17">
        <f t="shared" si="2"/>
        <v>7271.6077380649895</v>
      </c>
      <c r="R167" s="7"/>
      <c r="S167" s="7"/>
    </row>
    <row r="168" spans="1:19" s="2" customFormat="1" x14ac:dyDescent="0.25">
      <c r="A168" s="14">
        <v>311450</v>
      </c>
      <c r="B168" s="14">
        <v>145</v>
      </c>
      <c r="C168" s="15" t="s">
        <v>614</v>
      </c>
      <c r="D168" s="16">
        <v>10759.384167971901</v>
      </c>
      <c r="E168" s="16">
        <v>11728.241931644699</v>
      </c>
      <c r="F168" s="16">
        <v>13520.608722045399</v>
      </c>
      <c r="G168" s="16">
        <v>10767.499048280601</v>
      </c>
      <c r="H168" s="16">
        <v>12075.003828876799</v>
      </c>
      <c r="I168" s="16">
        <v>15148.651982621101</v>
      </c>
      <c r="J168" s="16">
        <v>12684.956007751</v>
      </c>
      <c r="K168" s="16">
        <v>17942.7128048253</v>
      </c>
      <c r="L168" s="16">
        <v>13112.89</v>
      </c>
      <c r="M168" s="16">
        <v>14625.849542128501</v>
      </c>
      <c r="N168" s="16">
        <v>17436.909488437701</v>
      </c>
      <c r="O168" s="16">
        <v>12661.600320232301</v>
      </c>
      <c r="P168" s="17">
        <f t="shared" si="2"/>
        <v>162464.30784481528</v>
      </c>
      <c r="R168" s="7"/>
      <c r="S168" s="7"/>
    </row>
    <row r="169" spans="1:19" s="2" customFormat="1" x14ac:dyDescent="0.25">
      <c r="A169" s="14">
        <v>311455</v>
      </c>
      <c r="B169" s="14">
        <v>728</v>
      </c>
      <c r="C169" s="15" t="s">
        <v>123</v>
      </c>
      <c r="D169" s="16">
        <v>17744.762836314399</v>
      </c>
      <c r="E169" s="16">
        <v>16078.0844956661</v>
      </c>
      <c r="F169" s="16">
        <v>18517.440758294499</v>
      </c>
      <c r="G169" s="16">
        <v>14761.0145180859</v>
      </c>
      <c r="H169" s="16">
        <v>16553.450601204</v>
      </c>
      <c r="I169" s="16">
        <v>20767.076072378</v>
      </c>
      <c r="J169" s="16">
        <v>17389.629565056101</v>
      </c>
      <c r="K169" s="16">
        <v>24597.415148893499</v>
      </c>
      <c r="L169" s="16">
        <v>17976.28</v>
      </c>
      <c r="M169" s="16">
        <v>20050.373486234301</v>
      </c>
      <c r="N169" s="16">
        <v>23904.016425288599</v>
      </c>
      <c r="O169" s="16">
        <v>17357.6115782425</v>
      </c>
      <c r="P169" s="17">
        <f t="shared" si="2"/>
        <v>225697.15548565789</v>
      </c>
      <c r="R169" s="7"/>
      <c r="S169" s="7"/>
    </row>
    <row r="170" spans="1:19" s="2" customFormat="1" x14ac:dyDescent="0.25">
      <c r="A170" s="14">
        <v>311460</v>
      </c>
      <c r="B170" s="14">
        <v>146</v>
      </c>
      <c r="C170" s="15" t="s">
        <v>124</v>
      </c>
      <c r="D170" s="16">
        <v>18664.5971754899</v>
      </c>
      <c r="E170" s="16">
        <v>16959.288257513301</v>
      </c>
      <c r="F170" s="16">
        <v>19580.568914575899</v>
      </c>
      <c r="G170" s="16">
        <v>15569.5662024382</v>
      </c>
      <c r="H170" s="16">
        <v>17460.1883530257</v>
      </c>
      <c r="I170" s="16">
        <v>21904.616741877398</v>
      </c>
      <c r="J170" s="16">
        <v>18342.166686258799</v>
      </c>
      <c r="K170" s="16">
        <v>25944.767082257</v>
      </c>
      <c r="L170" s="16">
        <v>18960.95</v>
      </c>
      <c r="M170" s="16">
        <v>21148.655940622801</v>
      </c>
      <c r="N170" s="16">
        <v>25213.3866396306</v>
      </c>
      <c r="O170" s="16">
        <v>18308.394877095401</v>
      </c>
      <c r="P170" s="17">
        <f t="shared" si="2"/>
        <v>238057.14687078499</v>
      </c>
      <c r="R170" s="7"/>
      <c r="S170" s="7"/>
    </row>
    <row r="171" spans="1:19" s="2" customFormat="1" x14ac:dyDescent="0.25">
      <c r="A171" s="14">
        <v>311470</v>
      </c>
      <c r="B171" s="14">
        <v>147</v>
      </c>
      <c r="C171" s="15" t="s">
        <v>615</v>
      </c>
      <c r="D171" s="16">
        <v>21538.671374559501</v>
      </c>
      <c r="E171" s="16">
        <v>18883.664645528999</v>
      </c>
      <c r="F171" s="16">
        <v>21739.058380276099</v>
      </c>
      <c r="G171" s="16">
        <v>17336.157103867001</v>
      </c>
      <c r="H171" s="16">
        <v>19441.296209196898</v>
      </c>
      <c r="I171" s="16">
        <v>24390.010113301301</v>
      </c>
      <c r="J171" s="16">
        <v>20423.348933671699</v>
      </c>
      <c r="K171" s="16">
        <v>28888.573535902899</v>
      </c>
      <c r="L171" s="16">
        <v>21112.35</v>
      </c>
      <c r="M171" s="16">
        <v>23548.2747017609</v>
      </c>
      <c r="N171" s="16">
        <v>28074.2074777091</v>
      </c>
      <c r="O171" s="16">
        <v>20385.745227715801</v>
      </c>
      <c r="P171" s="17">
        <f t="shared" si="2"/>
        <v>265761.35770349018</v>
      </c>
      <c r="R171" s="7"/>
      <c r="S171" s="7"/>
    </row>
    <row r="172" spans="1:19" s="2" customFormat="1" x14ac:dyDescent="0.25">
      <c r="A172" s="14">
        <v>311480</v>
      </c>
      <c r="B172" s="14">
        <v>148</v>
      </c>
      <c r="C172" s="15" t="s">
        <v>125</v>
      </c>
      <c r="D172" s="16">
        <v>5786.0942625671196</v>
      </c>
      <c r="E172" s="16">
        <v>4967.7156494242299</v>
      </c>
      <c r="F172" s="16">
        <v>5708.1491240127498</v>
      </c>
      <c r="G172" s="16">
        <v>4560.7766895722498</v>
      </c>
      <c r="H172" s="16">
        <v>5114.5956705051503</v>
      </c>
      <c r="I172" s="16">
        <v>6416.4963963301398</v>
      </c>
      <c r="J172" s="16">
        <v>5372.9516398367796</v>
      </c>
      <c r="K172" s="16">
        <v>7599.9733959581299</v>
      </c>
      <c r="L172" s="16">
        <v>5554.21</v>
      </c>
      <c r="M172" s="16">
        <v>6195.0535920950397</v>
      </c>
      <c r="N172" s="16">
        <v>7385.7308903822804</v>
      </c>
      <c r="O172" s="16">
        <v>5363.0588992173898</v>
      </c>
      <c r="P172" s="17">
        <f t="shared" si="2"/>
        <v>70024.80620990126</v>
      </c>
      <c r="R172" s="7"/>
      <c r="S172" s="7"/>
    </row>
    <row r="173" spans="1:19" s="2" customFormat="1" x14ac:dyDescent="0.25">
      <c r="A173" s="14">
        <v>311490</v>
      </c>
      <c r="B173" s="14">
        <v>149</v>
      </c>
      <c r="C173" s="15" t="s">
        <v>126</v>
      </c>
      <c r="D173" s="16">
        <v>21956.950739858701</v>
      </c>
      <c r="E173" s="16">
        <v>19002.281929601799</v>
      </c>
      <c r="F173" s="16">
        <v>21796.488087469101</v>
      </c>
      <c r="G173" s="16">
        <v>17445.195068912901</v>
      </c>
      <c r="H173" s="16">
        <v>19563.5750924028</v>
      </c>
      <c r="I173" s="16">
        <v>24543.414184011301</v>
      </c>
      <c r="J173" s="16">
        <v>20551.804184383102</v>
      </c>
      <c r="K173" s="16">
        <v>29070.271893420198</v>
      </c>
      <c r="L173" s="16">
        <v>21245.14</v>
      </c>
      <c r="M173" s="16">
        <v>23696.384570541999</v>
      </c>
      <c r="N173" s="16">
        <v>28250.7837763262</v>
      </c>
      <c r="O173" s="16">
        <v>20513.963965135801</v>
      </c>
      <c r="P173" s="17">
        <f t="shared" si="2"/>
        <v>267636.2534920639</v>
      </c>
      <c r="R173" s="7"/>
      <c r="S173" s="7"/>
    </row>
    <row r="174" spans="1:19" s="2" customFormat="1" x14ac:dyDescent="0.25">
      <c r="A174" s="14">
        <v>311500</v>
      </c>
      <c r="B174" s="14">
        <v>150</v>
      </c>
      <c r="C174" s="15" t="s">
        <v>127</v>
      </c>
      <c r="D174" s="16">
        <v>11228.3255068986</v>
      </c>
      <c r="E174" s="16">
        <v>9664.1851884880907</v>
      </c>
      <c r="F174" s="16">
        <v>11101.243356213099</v>
      </c>
      <c r="G174" s="16">
        <v>8872.5247363945491</v>
      </c>
      <c r="H174" s="16">
        <v>9949.9192914317991</v>
      </c>
      <c r="I174" s="16">
        <v>12482.6376892321</v>
      </c>
      <c r="J174" s="16">
        <v>10452.5280619198</v>
      </c>
      <c r="K174" s="16">
        <v>14784.9711882963</v>
      </c>
      <c r="L174" s="16">
        <v>10805.15</v>
      </c>
      <c r="M174" s="16">
        <v>12051.843354844899</v>
      </c>
      <c r="N174" s="16">
        <v>14368.1842987616</v>
      </c>
      <c r="O174" s="16">
        <v>10433.282746520499</v>
      </c>
      <c r="P174" s="17">
        <f t="shared" si="2"/>
        <v>136194.79541900131</v>
      </c>
      <c r="R174" s="7"/>
      <c r="S174" s="7"/>
    </row>
    <row r="175" spans="1:19" s="2" customFormat="1" x14ac:dyDescent="0.25">
      <c r="A175" s="14">
        <v>311510</v>
      </c>
      <c r="B175" s="14">
        <v>151</v>
      </c>
      <c r="C175" s="15" t="s">
        <v>616</v>
      </c>
      <c r="D175" s="16">
        <v>13797.475430214899</v>
      </c>
      <c r="E175" s="16">
        <v>12447.883866926901</v>
      </c>
      <c r="F175" s="16">
        <v>14349.3085414083</v>
      </c>
      <c r="G175" s="16">
        <v>11427.882207550399</v>
      </c>
      <c r="H175" s="16">
        <v>12815.576811787299</v>
      </c>
      <c r="I175" s="16">
        <v>16077.7363140991</v>
      </c>
      <c r="J175" s="16">
        <v>13462.9390181079</v>
      </c>
      <c r="K175" s="16">
        <v>19043.1601152724</v>
      </c>
      <c r="L175" s="16">
        <v>13917.12</v>
      </c>
      <c r="M175" s="16">
        <v>15522.8697957943</v>
      </c>
      <c r="N175" s="16">
        <v>18506.3352969976</v>
      </c>
      <c r="O175" s="16">
        <v>13438.150899284499</v>
      </c>
      <c r="P175" s="17">
        <f t="shared" si="2"/>
        <v>174806.43829744359</v>
      </c>
      <c r="R175" s="7"/>
      <c r="S175" s="7"/>
    </row>
    <row r="176" spans="1:19" s="2" customFormat="1" x14ac:dyDescent="0.25">
      <c r="A176" s="14">
        <v>311520</v>
      </c>
      <c r="B176" s="14">
        <v>152</v>
      </c>
      <c r="C176" s="15" t="s">
        <v>617</v>
      </c>
      <c r="D176" s="16">
        <v>17196.389693463901</v>
      </c>
      <c r="E176" s="16">
        <v>14401.247170537699</v>
      </c>
      <c r="F176" s="16">
        <v>16575.213959914101</v>
      </c>
      <c r="G176" s="16">
        <v>13220.853261812899</v>
      </c>
      <c r="H176" s="16">
        <v>14826.269165584799</v>
      </c>
      <c r="I176" s="16">
        <v>18600.243573598</v>
      </c>
      <c r="J176" s="16">
        <v>15575.1991487575</v>
      </c>
      <c r="K176" s="16">
        <v>22030.925848962801</v>
      </c>
      <c r="L176" s="16">
        <v>16100.64</v>
      </c>
      <c r="M176" s="16">
        <v>17958.3215897021</v>
      </c>
      <c r="N176" s="16">
        <v>21409.876207322199</v>
      </c>
      <c r="O176" s="16">
        <v>15546.521912184</v>
      </c>
      <c r="P176" s="17">
        <f t="shared" si="2"/>
        <v>203441.70153184002</v>
      </c>
      <c r="R176" s="7"/>
      <c r="S176" s="7"/>
    </row>
    <row r="177" spans="1:19" s="2" customFormat="1" x14ac:dyDescent="0.25">
      <c r="A177" s="14">
        <v>311530</v>
      </c>
      <c r="B177" s="14">
        <v>153</v>
      </c>
      <c r="C177" s="15" t="s">
        <v>128</v>
      </c>
      <c r="D177" s="16">
        <v>15861.266785101299</v>
      </c>
      <c r="E177" s="16">
        <v>14874.857340562299</v>
      </c>
      <c r="F177" s="16">
        <v>17131.856459082901</v>
      </c>
      <c r="G177" s="16">
        <v>13656.125783568599</v>
      </c>
      <c r="H177" s="16">
        <v>15314.400179698299</v>
      </c>
      <c r="I177" s="16">
        <v>19212.622726835802</v>
      </c>
      <c r="J177" s="16">
        <v>16087.9842221619</v>
      </c>
      <c r="K177" s="16">
        <v>22756.253969696802</v>
      </c>
      <c r="L177" s="16">
        <v>16630.72</v>
      </c>
      <c r="M177" s="16">
        <v>18549.566630400601</v>
      </c>
      <c r="N177" s="16">
        <v>22114.757399382299</v>
      </c>
      <c r="O177" s="16">
        <v>16058.3628397883</v>
      </c>
      <c r="P177" s="17">
        <f t="shared" si="2"/>
        <v>208248.77433627908</v>
      </c>
      <c r="R177" s="7"/>
      <c r="S177" s="7"/>
    </row>
    <row r="178" spans="1:19" s="2" customFormat="1" x14ac:dyDescent="0.25">
      <c r="A178" s="14">
        <v>311535</v>
      </c>
      <c r="B178" s="14">
        <v>779</v>
      </c>
      <c r="C178" s="15" t="s">
        <v>129</v>
      </c>
      <c r="D178" s="16">
        <v>39074.892981462399</v>
      </c>
      <c r="E178" s="16">
        <v>35428.830866555101</v>
      </c>
      <c r="F178" s="16">
        <v>40784.8834157397</v>
      </c>
      <c r="G178" s="16">
        <v>32526.605336548098</v>
      </c>
      <c r="H178" s="16">
        <v>36476.325030060798</v>
      </c>
      <c r="I178" s="16">
        <v>45761.250798356399</v>
      </c>
      <c r="J178" s="16">
        <v>38318.885000642498</v>
      </c>
      <c r="K178" s="16">
        <v>54201.587151547297</v>
      </c>
      <c r="L178" s="16">
        <v>39611.61</v>
      </c>
      <c r="M178" s="16">
        <v>44181.962184107499</v>
      </c>
      <c r="N178" s="16">
        <v>52673.649719067398</v>
      </c>
      <c r="O178" s="16">
        <v>38248.331826978101</v>
      </c>
      <c r="P178" s="17">
        <f t="shared" si="2"/>
        <v>497288.81431106525</v>
      </c>
      <c r="R178" s="7"/>
      <c r="S178" s="7"/>
    </row>
    <row r="179" spans="1:19" s="2" customFormat="1" x14ac:dyDescent="0.25">
      <c r="A179" s="14">
        <v>311540</v>
      </c>
      <c r="B179" s="14">
        <v>154</v>
      </c>
      <c r="C179" s="15" t="s">
        <v>618</v>
      </c>
      <c r="D179" s="16">
        <v>27061.805318241601</v>
      </c>
      <c r="E179" s="16">
        <v>24644.342270938901</v>
      </c>
      <c r="F179" s="16">
        <v>28234.259410731302</v>
      </c>
      <c r="G179" s="16">
        <v>22624.058739378299</v>
      </c>
      <c r="H179" s="16">
        <v>25371.3167371173</v>
      </c>
      <c r="I179" s="16">
        <v>31829.4889779392</v>
      </c>
      <c r="J179" s="16">
        <v>26652.910628454101</v>
      </c>
      <c r="K179" s="16">
        <v>37700.211220820602</v>
      </c>
      <c r="L179" s="16">
        <v>27552.07</v>
      </c>
      <c r="M179" s="16">
        <v>30731.006120428901</v>
      </c>
      <c r="N179" s="16">
        <v>36637.445959433899</v>
      </c>
      <c r="O179" s="16">
        <v>26603.8369815513</v>
      </c>
      <c r="P179" s="17">
        <f t="shared" si="2"/>
        <v>345642.75236503547</v>
      </c>
      <c r="R179" s="7"/>
      <c r="S179" s="7"/>
    </row>
    <row r="180" spans="1:19" s="2" customFormat="1" x14ac:dyDescent="0.25">
      <c r="A180" s="14">
        <v>311545</v>
      </c>
      <c r="B180" s="14">
        <v>729</v>
      </c>
      <c r="C180" s="15" t="s">
        <v>130</v>
      </c>
      <c r="D180" s="16">
        <v>12485.9360836422</v>
      </c>
      <c r="E180" s="16">
        <v>11538.7760187733</v>
      </c>
      <c r="F180" s="16">
        <v>13299.955643490101</v>
      </c>
      <c r="G180" s="16">
        <v>10609.2181312785</v>
      </c>
      <c r="H180" s="16">
        <v>11897.504389866999</v>
      </c>
      <c r="I180" s="16">
        <v>14925.9686541709</v>
      </c>
      <c r="J180" s="16">
        <v>12498.488708331201</v>
      </c>
      <c r="K180" s="16">
        <v>17678.957124558401</v>
      </c>
      <c r="L180" s="16">
        <v>12920.13</v>
      </c>
      <c r="M180" s="16">
        <v>14410.8513455108</v>
      </c>
      <c r="N180" s="16">
        <v>17180.589054961201</v>
      </c>
      <c r="O180" s="16">
        <v>12475.476346558</v>
      </c>
      <c r="P180" s="17">
        <f t="shared" si="2"/>
        <v>161921.85150114159</v>
      </c>
      <c r="R180" s="7"/>
      <c r="S180" s="7"/>
    </row>
    <row r="181" spans="1:19" s="2" customFormat="1" x14ac:dyDescent="0.25">
      <c r="A181" s="14">
        <v>311547</v>
      </c>
      <c r="B181" s="14">
        <v>780</v>
      </c>
      <c r="C181" s="15" t="s">
        <v>131</v>
      </c>
      <c r="D181" s="16">
        <v>7290.4490717685603</v>
      </c>
      <c r="E181" s="16">
        <v>7461.7339445633597</v>
      </c>
      <c r="F181" s="16">
        <v>8581.8567565568501</v>
      </c>
      <c r="G181" s="16">
        <v>6850.0463524790403</v>
      </c>
      <c r="H181" s="16">
        <v>7681.85359533272</v>
      </c>
      <c r="I181" s="16">
        <v>9637.2396034804497</v>
      </c>
      <c r="J181" s="16">
        <v>8069.89034711149</v>
      </c>
      <c r="K181" s="16">
        <v>11414.7597182188</v>
      </c>
      <c r="L181" s="16">
        <v>8342.1299999999992</v>
      </c>
      <c r="M181" s="16">
        <v>9304.6441758416495</v>
      </c>
      <c r="N181" s="16">
        <v>11092.978759896199</v>
      </c>
      <c r="O181" s="16">
        <v>8055.0319717933598</v>
      </c>
      <c r="P181" s="17">
        <f t="shared" si="2"/>
        <v>103782.61429704248</v>
      </c>
      <c r="R181" s="7"/>
      <c r="S181" s="7"/>
    </row>
    <row r="182" spans="1:19" s="2" customFormat="1" x14ac:dyDescent="0.25">
      <c r="A182" s="14">
        <v>311550</v>
      </c>
      <c r="B182" s="14">
        <v>155</v>
      </c>
      <c r="C182" s="15" t="s">
        <v>132</v>
      </c>
      <c r="D182" s="16">
        <v>24154.607123039601</v>
      </c>
      <c r="E182" s="16">
        <v>22473.3418555389</v>
      </c>
      <c r="F182" s="16">
        <v>25884.937728775501</v>
      </c>
      <c r="G182" s="16">
        <v>20631.477862007599</v>
      </c>
      <c r="H182" s="16">
        <v>23136.7759972231</v>
      </c>
      <c r="I182" s="16">
        <v>29026.153298672602</v>
      </c>
      <c r="J182" s="16">
        <v>24305.494514647398</v>
      </c>
      <c r="K182" s="16">
        <v>34379.820268126903</v>
      </c>
      <c r="L182" s="16">
        <v>25125.46</v>
      </c>
      <c r="M182" s="16">
        <v>28024.417711897899</v>
      </c>
      <c r="N182" s="16">
        <v>33410.656502447397</v>
      </c>
      <c r="O182" s="16">
        <v>24260.742957407099</v>
      </c>
      <c r="P182" s="17">
        <f t="shared" si="2"/>
        <v>314813.88581978396</v>
      </c>
      <c r="R182" s="7"/>
      <c r="S182" s="7"/>
    </row>
    <row r="183" spans="1:19" s="2" customFormat="1" x14ac:dyDescent="0.25">
      <c r="A183" s="14">
        <v>311560</v>
      </c>
      <c r="B183" s="14">
        <v>156</v>
      </c>
      <c r="C183" s="15" t="s">
        <v>619</v>
      </c>
      <c r="D183" s="16">
        <v>14172.576094185401</v>
      </c>
      <c r="E183" s="16">
        <v>12940.3311476699</v>
      </c>
      <c r="F183" s="16">
        <v>14778.8786854222</v>
      </c>
      <c r="G183" s="16">
        <v>11880.301828648</v>
      </c>
      <c r="H183" s="16">
        <v>13322.9342969636</v>
      </c>
      <c r="I183" s="16">
        <v>16714.239494585701</v>
      </c>
      <c r="J183" s="16">
        <v>13995.9247156161</v>
      </c>
      <c r="K183" s="16">
        <v>19797.061768035299</v>
      </c>
      <c r="L183" s="16">
        <v>14468.09</v>
      </c>
      <c r="M183" s="16">
        <v>16137.4063077931</v>
      </c>
      <c r="N183" s="16">
        <v>19238.984536017699</v>
      </c>
      <c r="O183" s="16">
        <v>13970.155257370199</v>
      </c>
      <c r="P183" s="17">
        <f t="shared" si="2"/>
        <v>181416.88413230723</v>
      </c>
      <c r="R183" s="7"/>
      <c r="S183" s="7"/>
    </row>
    <row r="184" spans="1:19" s="2" customFormat="1" x14ac:dyDescent="0.25">
      <c r="A184" s="14">
        <v>311570</v>
      </c>
      <c r="B184" s="14">
        <v>157</v>
      </c>
      <c r="C184" s="15" t="s">
        <v>469</v>
      </c>
      <c r="D184" s="16">
        <v>14772.511708089</v>
      </c>
      <c r="E184" s="16">
        <v>12511.718884149201</v>
      </c>
      <c r="F184" s="16">
        <v>14400.6323212394</v>
      </c>
      <c r="G184" s="16">
        <v>11486.7978822123</v>
      </c>
      <c r="H184" s="16">
        <v>12881.6496088358</v>
      </c>
      <c r="I184" s="16">
        <v>16160.6239974666</v>
      </c>
      <c r="J184" s="16">
        <v>13532.3462906697</v>
      </c>
      <c r="K184" s="16">
        <v>19141.335840705098</v>
      </c>
      <c r="L184" s="16">
        <v>13988.87</v>
      </c>
      <c r="M184" s="16">
        <v>15602.896902313099</v>
      </c>
      <c r="N184" s="16">
        <v>18601.743458347199</v>
      </c>
      <c r="O184" s="16">
        <v>13507.4303783744</v>
      </c>
      <c r="P184" s="17">
        <f t="shared" si="2"/>
        <v>176588.55727240178</v>
      </c>
      <c r="R184" s="7"/>
      <c r="S184" s="7"/>
    </row>
    <row r="185" spans="1:19" s="2" customFormat="1" x14ac:dyDescent="0.25">
      <c r="A185" s="14">
        <v>311580</v>
      </c>
      <c r="B185" s="14">
        <v>158</v>
      </c>
      <c r="C185" s="15" t="s">
        <v>133</v>
      </c>
      <c r="D185" s="16">
        <v>12991.2830391814</v>
      </c>
      <c r="E185" s="16">
        <v>11133.44834587</v>
      </c>
      <c r="F185" s="16">
        <v>12828.504685733</v>
      </c>
      <c r="G185" s="16">
        <v>10221.4298846234</v>
      </c>
      <c r="H185" s="16">
        <v>11462.6239208971</v>
      </c>
      <c r="I185" s="16">
        <v>14380.394499468101</v>
      </c>
      <c r="J185" s="16">
        <v>12041.6438247528</v>
      </c>
      <c r="K185" s="16">
        <v>17032.755707904402</v>
      </c>
      <c r="L185" s="16">
        <v>12447.88</v>
      </c>
      <c r="M185" s="16">
        <v>13884.105763797599</v>
      </c>
      <c r="N185" s="16">
        <v>16552.603992944001</v>
      </c>
      <c r="O185" s="16">
        <v>12019.472611056</v>
      </c>
      <c r="P185" s="17">
        <f t="shared" si="2"/>
        <v>156996.14627622784</v>
      </c>
      <c r="R185" s="7"/>
      <c r="S185" s="7"/>
    </row>
    <row r="186" spans="1:19" s="2" customFormat="1" x14ac:dyDescent="0.25">
      <c r="A186" s="14">
        <v>311590</v>
      </c>
      <c r="B186" s="14">
        <v>159</v>
      </c>
      <c r="C186" s="15" t="s">
        <v>620</v>
      </c>
      <c r="D186" s="16">
        <v>9985.2082790389195</v>
      </c>
      <c r="E186" s="16">
        <v>8237.0639755865304</v>
      </c>
      <c r="F186" s="16">
        <v>9501.1938091728298</v>
      </c>
      <c r="G186" s="16">
        <v>7562.3104789884201</v>
      </c>
      <c r="H186" s="16">
        <v>8480.6078799483294</v>
      </c>
      <c r="I186" s="16">
        <v>10639.314581506</v>
      </c>
      <c r="J186" s="16">
        <v>8908.9931945004901</v>
      </c>
      <c r="K186" s="16">
        <v>12601.660279420001</v>
      </c>
      <c r="L186" s="16">
        <v>9209.5400000000009</v>
      </c>
      <c r="M186" s="16">
        <v>10272.1360606211</v>
      </c>
      <c r="N186" s="16">
        <v>12246.4207105401</v>
      </c>
      <c r="O186" s="16">
        <v>8892.5898533277104</v>
      </c>
      <c r="P186" s="17">
        <f t="shared" si="2"/>
        <v>116537.03910265042</v>
      </c>
      <c r="R186" s="7"/>
      <c r="S186" s="7"/>
    </row>
    <row r="187" spans="1:19" s="2" customFormat="1" x14ac:dyDescent="0.25">
      <c r="A187" s="14">
        <v>311600</v>
      </c>
      <c r="B187" s="14">
        <v>160</v>
      </c>
      <c r="C187" s="15" t="s">
        <v>621</v>
      </c>
      <c r="D187" s="16">
        <v>9208.0276431350903</v>
      </c>
      <c r="E187" s="16">
        <v>8189.1752117019696</v>
      </c>
      <c r="F187" s="16">
        <v>9431.2326678457594</v>
      </c>
      <c r="G187" s="16">
        <v>7518.3435575989497</v>
      </c>
      <c r="H187" s="16">
        <v>8431.3020572754904</v>
      </c>
      <c r="I187" s="16">
        <v>10577.458101381</v>
      </c>
      <c r="J187" s="16">
        <v>8857.1967224394393</v>
      </c>
      <c r="K187" s="16">
        <v>12528.3948126792</v>
      </c>
      <c r="L187" s="16">
        <v>9156</v>
      </c>
      <c r="M187" s="16">
        <v>10212.4143393384</v>
      </c>
      <c r="N187" s="16">
        <v>12175.22059013</v>
      </c>
      <c r="O187" s="16">
        <v>8840.8887495292893</v>
      </c>
      <c r="P187" s="17">
        <f t="shared" si="2"/>
        <v>115125.65445305459</v>
      </c>
      <c r="R187" s="7"/>
      <c r="S187" s="7"/>
    </row>
    <row r="188" spans="1:19" s="2" customFormat="1" x14ac:dyDescent="0.25">
      <c r="A188" s="14">
        <v>311610</v>
      </c>
      <c r="B188" s="14">
        <v>161</v>
      </c>
      <c r="C188" s="15" t="s">
        <v>506</v>
      </c>
      <c r="D188" s="16">
        <v>5767.0917457409196</v>
      </c>
      <c r="E188" s="16">
        <v>4094.5874723137499</v>
      </c>
      <c r="F188" s="16">
        <v>4712.5886131610696</v>
      </c>
      <c r="G188" s="16">
        <v>3759.1717787994799</v>
      </c>
      <c r="H188" s="16">
        <v>4215.6535148773701</v>
      </c>
      <c r="I188" s="16">
        <v>5288.7290506905001</v>
      </c>
      <c r="J188" s="16">
        <v>4428.5983612197297</v>
      </c>
      <c r="K188" s="16">
        <v>6264.1974063396201</v>
      </c>
      <c r="L188" s="16">
        <v>4578</v>
      </c>
      <c r="M188" s="16">
        <v>5106.2071696692101</v>
      </c>
      <c r="N188" s="16">
        <v>6087.6102950650302</v>
      </c>
      <c r="O188" s="16">
        <v>4420.4443747646601</v>
      </c>
      <c r="P188" s="17">
        <f t="shared" si="2"/>
        <v>58722.879782641336</v>
      </c>
      <c r="R188" s="7"/>
      <c r="S188" s="7"/>
    </row>
    <row r="189" spans="1:19" s="2" customFormat="1" x14ac:dyDescent="0.25">
      <c r="A189" s="14">
        <v>311615</v>
      </c>
      <c r="B189" s="14">
        <v>781</v>
      </c>
      <c r="C189" s="15" t="s">
        <v>622</v>
      </c>
      <c r="D189" s="16">
        <v>15943.0842269078</v>
      </c>
      <c r="E189" s="16">
        <v>15157.160411762799</v>
      </c>
      <c r="F189" s="16">
        <v>17460.058526303801</v>
      </c>
      <c r="G189" s="16">
        <v>13915.5306197665</v>
      </c>
      <c r="H189" s="16">
        <v>15605.301775498199</v>
      </c>
      <c r="I189" s="16">
        <v>19577.575959573602</v>
      </c>
      <c r="J189" s="16">
        <v>16393.583407322101</v>
      </c>
      <c r="K189" s="16">
        <v>23188.5202234676</v>
      </c>
      <c r="L189" s="16">
        <v>16946.63</v>
      </c>
      <c r="M189" s="16">
        <v>18901.9247859684</v>
      </c>
      <c r="N189" s="16">
        <v>22534.838109802</v>
      </c>
      <c r="O189" s="16">
        <v>16363.3993521989</v>
      </c>
      <c r="P189" s="17">
        <f t="shared" si="2"/>
        <v>211987.60739857171</v>
      </c>
      <c r="R189" s="7"/>
      <c r="S189" s="7"/>
    </row>
    <row r="190" spans="1:19" s="2" customFormat="1" x14ac:dyDescent="0.25">
      <c r="A190" s="14">
        <v>311620</v>
      </c>
      <c r="B190" s="14">
        <v>162</v>
      </c>
      <c r="C190" s="15" t="s">
        <v>134</v>
      </c>
      <c r="D190" s="16">
        <v>15701.7752115042</v>
      </c>
      <c r="E190" s="16">
        <v>13612.498491734999</v>
      </c>
      <c r="F190" s="16">
        <v>15659.5035795812</v>
      </c>
      <c r="G190" s="16">
        <v>12497.157735742199</v>
      </c>
      <c r="H190" s="16">
        <v>14014.6936217249</v>
      </c>
      <c r="I190" s="16">
        <v>17582.085910739901</v>
      </c>
      <c r="J190" s="16">
        <v>14722.629218632699</v>
      </c>
      <c r="K190" s="16">
        <v>20824.976266409001</v>
      </c>
      <c r="L190" s="16">
        <v>15219.31</v>
      </c>
      <c r="M190" s="16">
        <v>16975.302057389101</v>
      </c>
      <c r="N190" s="16">
        <v>20237.922225371702</v>
      </c>
      <c r="O190" s="16">
        <v>14695.521743662001</v>
      </c>
      <c r="P190" s="17">
        <f t="shared" si="2"/>
        <v>191743.37606249191</v>
      </c>
      <c r="R190" s="7"/>
      <c r="S190" s="7"/>
    </row>
    <row r="191" spans="1:19" s="2" customFormat="1" x14ac:dyDescent="0.25">
      <c r="A191" s="14">
        <v>311630</v>
      </c>
      <c r="B191" s="14">
        <v>163</v>
      </c>
      <c r="C191" s="15" t="s">
        <v>623</v>
      </c>
      <c r="D191" s="16">
        <v>5331.6619323642099</v>
      </c>
      <c r="E191" s="16">
        <v>4760.9790133259903</v>
      </c>
      <c r="F191" s="16">
        <v>5485.1625846119196</v>
      </c>
      <c r="G191" s="16">
        <v>4370.3119861130799</v>
      </c>
      <c r="H191" s="16">
        <v>4901.0034684847897</v>
      </c>
      <c r="I191" s="16">
        <v>6148.53412442849</v>
      </c>
      <c r="J191" s="16">
        <v>5148.5693228683203</v>
      </c>
      <c r="K191" s="16">
        <v>7282.5873940369302</v>
      </c>
      <c r="L191" s="16">
        <v>5322.26</v>
      </c>
      <c r="M191" s="16">
        <v>5936.3390954984698</v>
      </c>
      <c r="N191" s="16">
        <v>7077.2919687656504</v>
      </c>
      <c r="O191" s="16">
        <v>5139.0897175626496</v>
      </c>
      <c r="P191" s="17">
        <f t="shared" si="2"/>
        <v>66903.790608060503</v>
      </c>
      <c r="R191" s="7"/>
      <c r="S191" s="7"/>
    </row>
    <row r="192" spans="1:19" s="2" customFormat="1" x14ac:dyDescent="0.25">
      <c r="A192" s="14">
        <v>311640</v>
      </c>
      <c r="B192" s="14">
        <v>164</v>
      </c>
      <c r="C192" s="15" t="s">
        <v>135</v>
      </c>
      <c r="D192" s="16">
        <v>13422.1424433639</v>
      </c>
      <c r="E192" s="16">
        <v>11999.488263381299</v>
      </c>
      <c r="F192" s="16">
        <v>13804.6623801431</v>
      </c>
      <c r="G192" s="16">
        <v>11016.351823345</v>
      </c>
      <c r="H192" s="16">
        <v>12354.0732210976</v>
      </c>
      <c r="I192" s="16">
        <v>15498.759660128801</v>
      </c>
      <c r="J192" s="16">
        <v>12978.124039616499</v>
      </c>
      <c r="K192" s="16">
        <v>18357.3953465784</v>
      </c>
      <c r="L192" s="16">
        <v>13415.95</v>
      </c>
      <c r="M192" s="16">
        <v>14963.874484588499</v>
      </c>
      <c r="N192" s="16">
        <v>17839.902169958899</v>
      </c>
      <c r="O192" s="16">
        <v>12954.228567731299</v>
      </c>
      <c r="P192" s="17">
        <f t="shared" si="2"/>
        <v>168604.95239993327</v>
      </c>
      <c r="R192" s="7"/>
      <c r="S192" s="7"/>
    </row>
    <row r="193" spans="1:19" s="2" customFormat="1" x14ac:dyDescent="0.25">
      <c r="A193" s="14">
        <v>311650</v>
      </c>
      <c r="B193" s="14">
        <v>165</v>
      </c>
      <c r="C193" s="15" t="s">
        <v>624</v>
      </c>
      <c r="D193" s="16">
        <v>969.48724118271696</v>
      </c>
      <c r="E193" s="16">
        <v>862.01834783909203</v>
      </c>
      <c r="F193" s="16">
        <v>990.93809659130204</v>
      </c>
      <c r="G193" s="16">
        <v>791.40458501043202</v>
      </c>
      <c r="H193" s="16">
        <v>887.50561367814601</v>
      </c>
      <c r="I193" s="16">
        <v>1113.4166422506501</v>
      </c>
      <c r="J193" s="16">
        <v>932.33649709890801</v>
      </c>
      <c r="K193" s="16">
        <v>1318.77840133468</v>
      </c>
      <c r="L193" s="16">
        <v>963.78</v>
      </c>
      <c r="M193" s="16">
        <v>1074.99098308827</v>
      </c>
      <c r="N193" s="16">
        <v>1281.6021673821299</v>
      </c>
      <c r="O193" s="16">
        <v>930.61986837152403</v>
      </c>
      <c r="P193" s="17">
        <f t="shared" si="2"/>
        <v>12116.878443827853</v>
      </c>
      <c r="R193" s="7"/>
      <c r="S193" s="7"/>
    </row>
    <row r="194" spans="1:19" s="2" customFormat="1" x14ac:dyDescent="0.25">
      <c r="A194" s="14">
        <v>311660</v>
      </c>
      <c r="B194" s="14">
        <v>166</v>
      </c>
      <c r="C194" s="15" t="s">
        <v>625</v>
      </c>
      <c r="D194" s="16">
        <v>16415.434097740199</v>
      </c>
      <c r="E194" s="16">
        <v>15107.6471938472</v>
      </c>
      <c r="F194" s="16">
        <v>17407.174823248199</v>
      </c>
      <c r="G194" s="16">
        <v>13869.82260829</v>
      </c>
      <c r="H194" s="16">
        <v>15554.043249861499</v>
      </c>
      <c r="I194" s="16">
        <v>19513.269962835599</v>
      </c>
      <c r="J194" s="16">
        <v>16339.735794967401</v>
      </c>
      <c r="K194" s="16">
        <v>23112.353444243901</v>
      </c>
      <c r="L194" s="16">
        <v>16890.97</v>
      </c>
      <c r="M194" s="16">
        <v>18839.8380845229</v>
      </c>
      <c r="N194" s="16">
        <v>22460.818464623699</v>
      </c>
      <c r="O194" s="16">
        <v>16309.6508846901</v>
      </c>
      <c r="P194" s="17">
        <f t="shared" si="2"/>
        <v>211820.75860887073</v>
      </c>
      <c r="R194" s="7"/>
      <c r="S194" s="7"/>
    </row>
    <row r="195" spans="1:19" s="2" customFormat="1" x14ac:dyDescent="0.25">
      <c r="A195" s="14">
        <v>311670</v>
      </c>
      <c r="B195" s="14">
        <v>167</v>
      </c>
      <c r="C195" s="15" t="s">
        <v>136</v>
      </c>
      <c r="D195" s="16">
        <v>16707.2823470367</v>
      </c>
      <c r="E195" s="16">
        <v>14469.9371759735</v>
      </c>
      <c r="F195" s="16">
        <v>16658.286231494501</v>
      </c>
      <c r="G195" s="16">
        <v>13284.6052978276</v>
      </c>
      <c r="H195" s="16">
        <v>14897.7642010409</v>
      </c>
      <c r="I195" s="16">
        <v>18689.935469779299</v>
      </c>
      <c r="J195" s="16">
        <v>15650.304033246101</v>
      </c>
      <c r="K195" s="16">
        <v>22137.160775736898</v>
      </c>
      <c r="L195" s="16">
        <v>16178.28</v>
      </c>
      <c r="M195" s="16">
        <v>18044.918085561902</v>
      </c>
      <c r="N195" s="16">
        <v>21513.116381916901</v>
      </c>
      <c r="O195" s="16">
        <v>15621.4885126917</v>
      </c>
      <c r="P195" s="17">
        <f t="shared" si="2"/>
        <v>203853.07851230598</v>
      </c>
      <c r="R195" s="7"/>
      <c r="S195" s="7"/>
    </row>
    <row r="196" spans="1:19" s="2" customFormat="1" x14ac:dyDescent="0.25">
      <c r="A196" s="14">
        <v>311680</v>
      </c>
      <c r="B196" s="14">
        <v>168</v>
      </c>
      <c r="C196" s="15" t="s">
        <v>137</v>
      </c>
      <c r="D196" s="16">
        <v>12986.171876976299</v>
      </c>
      <c r="E196" s="16">
        <v>12318.291983785501</v>
      </c>
      <c r="F196" s="16">
        <v>14229.882133074299</v>
      </c>
      <c r="G196" s="16">
        <v>11308.292181371</v>
      </c>
      <c r="H196" s="16">
        <v>12681.467050606299</v>
      </c>
      <c r="I196" s="16">
        <v>15909.486688159001</v>
      </c>
      <c r="J196" s="16">
        <v>13322.0526141019</v>
      </c>
      <c r="K196" s="16">
        <v>18843.878045737401</v>
      </c>
      <c r="L196" s="16">
        <v>13771.48</v>
      </c>
      <c r="M196" s="16">
        <v>15360.426713905401</v>
      </c>
      <c r="N196" s="16">
        <v>18312.6709694821</v>
      </c>
      <c r="O196" s="16">
        <v>13297.5238969528</v>
      </c>
      <c r="P196" s="17">
        <f t="shared" si="2"/>
        <v>172341.624154152</v>
      </c>
      <c r="R196" s="7"/>
      <c r="S196" s="7"/>
    </row>
    <row r="197" spans="1:19" s="2" customFormat="1" x14ac:dyDescent="0.25">
      <c r="A197" s="14">
        <v>311690</v>
      </c>
      <c r="B197" s="14">
        <v>169</v>
      </c>
      <c r="C197" s="15" t="s">
        <v>138</v>
      </c>
      <c r="D197" s="16">
        <v>13594.605125764299</v>
      </c>
      <c r="E197" s="16">
        <v>12504.0581300671</v>
      </c>
      <c r="F197" s="16">
        <v>14378.6640738803</v>
      </c>
      <c r="G197" s="16">
        <v>11479.76317479</v>
      </c>
      <c r="H197" s="16">
        <v>12873.7557385578</v>
      </c>
      <c r="I197" s="16">
        <v>16150.7269606466</v>
      </c>
      <c r="J197" s="16">
        <v>13524.05885514</v>
      </c>
      <c r="K197" s="16">
        <v>19129.6133660265</v>
      </c>
      <c r="L197" s="16">
        <v>13980.3</v>
      </c>
      <c r="M197" s="16">
        <v>15593.3414269079</v>
      </c>
      <c r="N197" s="16">
        <v>18590.351439081602</v>
      </c>
      <c r="O197" s="16">
        <v>13499.158201766601</v>
      </c>
      <c r="P197" s="17">
        <f t="shared" si="2"/>
        <v>175298.3964926287</v>
      </c>
      <c r="R197" s="7"/>
      <c r="S197" s="7"/>
    </row>
    <row r="198" spans="1:19" s="2" customFormat="1" x14ac:dyDescent="0.25">
      <c r="A198" s="14">
        <v>311700</v>
      </c>
      <c r="B198" s="14">
        <v>170</v>
      </c>
      <c r="C198" s="15" t="s">
        <v>139</v>
      </c>
      <c r="D198" s="16">
        <v>12658.185968637399</v>
      </c>
      <c r="E198" s="16">
        <v>11101.8316627327</v>
      </c>
      <c r="F198" s="16">
        <v>12787.559809778</v>
      </c>
      <c r="G198" s="16">
        <v>10191.5323780786</v>
      </c>
      <c r="H198" s="16">
        <v>11429.101304289199</v>
      </c>
      <c r="I198" s="16">
        <v>14338.332092983101</v>
      </c>
      <c r="J198" s="16">
        <v>12006.4222237512</v>
      </c>
      <c r="K198" s="16">
        <v>16982.9351905207</v>
      </c>
      <c r="L198" s="16">
        <v>12411.47</v>
      </c>
      <c r="M198" s="16">
        <v>13843.494993325399</v>
      </c>
      <c r="N198" s="16">
        <v>16504.187911065099</v>
      </c>
      <c r="O198" s="16">
        <v>11984.315860473</v>
      </c>
      <c r="P198" s="17">
        <f t="shared" si="2"/>
        <v>156239.36939563439</v>
      </c>
      <c r="R198" s="7"/>
      <c r="S198" s="7"/>
    </row>
    <row r="199" spans="1:19" s="2" customFormat="1" x14ac:dyDescent="0.25">
      <c r="A199" s="14">
        <v>311710</v>
      </c>
      <c r="B199" s="14">
        <v>171</v>
      </c>
      <c r="C199" s="15" t="s">
        <v>626</v>
      </c>
      <c r="D199" s="16">
        <v>12247.6041222022</v>
      </c>
      <c r="E199" s="16">
        <v>10238.8647432694</v>
      </c>
      <c r="F199" s="16">
        <v>11800.2277357194</v>
      </c>
      <c r="G199" s="16">
        <v>9400.1277930681608</v>
      </c>
      <c r="H199" s="16">
        <v>10541.590919919799</v>
      </c>
      <c r="I199" s="16">
        <v>13224.9154507325</v>
      </c>
      <c r="J199" s="16">
        <v>11074.0857266523</v>
      </c>
      <c r="K199" s="16">
        <v>15664.156789186</v>
      </c>
      <c r="L199" s="16">
        <v>11447.68</v>
      </c>
      <c r="M199" s="16">
        <v>12768.5040102371</v>
      </c>
      <c r="N199" s="16">
        <v>15222.585743682999</v>
      </c>
      <c r="O199" s="16">
        <v>11053.6959921015</v>
      </c>
      <c r="P199" s="17">
        <f t="shared" si="2"/>
        <v>144684.03902677135</v>
      </c>
      <c r="R199" s="7"/>
      <c r="S199" s="7"/>
    </row>
    <row r="200" spans="1:19" s="2" customFormat="1" x14ac:dyDescent="0.25">
      <c r="A200" s="14">
        <v>311720</v>
      </c>
      <c r="B200" s="14">
        <v>173</v>
      </c>
      <c r="C200" s="15" t="s">
        <v>627</v>
      </c>
      <c r="D200" s="16">
        <v>7449.2812785147999</v>
      </c>
      <c r="E200" s="16">
        <v>6743.1981307388296</v>
      </c>
      <c r="F200" s="16">
        <v>7850.9560213595196</v>
      </c>
      <c r="G200" s="16">
        <v>6190.5425316370302</v>
      </c>
      <c r="H200" s="16">
        <v>6942.2637701633703</v>
      </c>
      <c r="I200" s="16">
        <v>8709.3924016049295</v>
      </c>
      <c r="J200" s="16">
        <v>7292.9432661957599</v>
      </c>
      <c r="K200" s="16">
        <v>10315.777717106601</v>
      </c>
      <c r="L200" s="16">
        <v>7538.97</v>
      </c>
      <c r="M200" s="16">
        <v>8408.8183566014395</v>
      </c>
      <c r="N200" s="16">
        <v>10024.976953744501</v>
      </c>
      <c r="O200" s="16">
        <v>7279.5154148171096</v>
      </c>
      <c r="P200" s="17">
        <f t="shared" si="2"/>
        <v>94746.635842483884</v>
      </c>
      <c r="R200" s="7"/>
      <c r="S200" s="7"/>
    </row>
    <row r="201" spans="1:19" s="2" customFormat="1" x14ac:dyDescent="0.25">
      <c r="A201" s="14">
        <v>311730</v>
      </c>
      <c r="B201" s="14">
        <v>172</v>
      </c>
      <c r="C201" s="15" t="s">
        <v>628</v>
      </c>
      <c r="D201" s="16">
        <v>15055.7032206985</v>
      </c>
      <c r="E201" s="16">
        <v>13692.6874137784</v>
      </c>
      <c r="F201" s="16">
        <v>15768.644301591599</v>
      </c>
      <c r="G201" s="16">
        <v>12571.0221636765</v>
      </c>
      <c r="H201" s="16">
        <v>14097.5277346611</v>
      </c>
      <c r="I201" s="16">
        <v>17686.00479735</v>
      </c>
      <c r="J201" s="16">
        <v>14809.647291695201</v>
      </c>
      <c r="K201" s="16">
        <v>20948.062250533501</v>
      </c>
      <c r="L201" s="16">
        <v>15309.26</v>
      </c>
      <c r="M201" s="16">
        <v>17075.634549144001</v>
      </c>
      <c r="N201" s="16">
        <v>20357.5384276607</v>
      </c>
      <c r="O201" s="16">
        <v>14782.379598043301</v>
      </c>
      <c r="P201" s="17">
        <f t="shared" si="2"/>
        <v>192154.11174883283</v>
      </c>
      <c r="R201" s="7"/>
      <c r="S201" s="7"/>
    </row>
    <row r="202" spans="1:19" s="2" customFormat="1" x14ac:dyDescent="0.25">
      <c r="A202" s="14">
        <v>311740</v>
      </c>
      <c r="B202" s="14">
        <v>174</v>
      </c>
      <c r="C202" s="15" t="s">
        <v>629</v>
      </c>
      <c r="D202" s="16">
        <v>10313.6897067517</v>
      </c>
      <c r="E202" s="16">
        <v>10056.879574623399</v>
      </c>
      <c r="F202" s="16">
        <v>11592.3850608597</v>
      </c>
      <c r="G202" s="16">
        <v>9233.0534917881796</v>
      </c>
      <c r="H202" s="16">
        <v>10354.229670316699</v>
      </c>
      <c r="I202" s="16">
        <v>12989.8608262573</v>
      </c>
      <c r="J202" s="16">
        <v>10877.2591328204</v>
      </c>
      <c r="K202" s="16">
        <v>15385.7480155709</v>
      </c>
      <c r="L202" s="16">
        <v>11244.21</v>
      </c>
      <c r="M202" s="16">
        <v>12541.5614693629</v>
      </c>
      <c r="N202" s="16">
        <v>14952.025286124601</v>
      </c>
      <c r="O202" s="16">
        <v>10857.2317976675</v>
      </c>
      <c r="P202" s="17">
        <f t="shared" si="2"/>
        <v>140398.13403214328</v>
      </c>
      <c r="R202" s="7"/>
      <c r="S202" s="7"/>
    </row>
    <row r="203" spans="1:19" s="2" customFormat="1" x14ac:dyDescent="0.25">
      <c r="A203" s="14">
        <v>311750</v>
      </c>
      <c r="B203" s="14">
        <v>175</v>
      </c>
      <c r="C203" s="15" t="s">
        <v>630</v>
      </c>
      <c r="D203" s="16">
        <v>47899.249075111802</v>
      </c>
      <c r="E203" s="16">
        <v>42737.208628721797</v>
      </c>
      <c r="F203" s="16">
        <v>49195.5126680635</v>
      </c>
      <c r="G203" s="16">
        <v>39236.300482567698</v>
      </c>
      <c r="H203" s="16">
        <v>44000.786730553897</v>
      </c>
      <c r="I203" s="16">
        <v>55201.032145981699</v>
      </c>
      <c r="J203" s="16">
        <v>46223.430649640701</v>
      </c>
      <c r="K203" s="16">
        <v>65382.468846835996</v>
      </c>
      <c r="L203" s="16">
        <v>47782.82</v>
      </c>
      <c r="M203" s="16">
        <v>53295.962681270503</v>
      </c>
      <c r="N203" s="16">
        <v>63539.343454590402</v>
      </c>
      <c r="O203" s="16">
        <v>46138.323535226198</v>
      </c>
      <c r="P203" s="17">
        <f t="shared" si="2"/>
        <v>600632.43889856408</v>
      </c>
      <c r="R203" s="7"/>
      <c r="S203" s="7"/>
    </row>
    <row r="204" spans="1:19" s="2" customFormat="1" x14ac:dyDescent="0.25">
      <c r="A204" s="14">
        <v>311760</v>
      </c>
      <c r="B204" s="14">
        <v>176</v>
      </c>
      <c r="C204" s="15" t="s">
        <v>631</v>
      </c>
      <c r="D204" s="16">
        <v>4082.3519573568401</v>
      </c>
      <c r="E204" s="16">
        <v>4300.5146891737104</v>
      </c>
      <c r="F204" s="16">
        <v>4949.7228262733997</v>
      </c>
      <c r="G204" s="16">
        <v>3948.2295407741899</v>
      </c>
      <c r="H204" s="16">
        <v>4427.6649415377597</v>
      </c>
      <c r="I204" s="16">
        <v>5554.7119152281502</v>
      </c>
      <c r="J204" s="16">
        <v>4651.3231910822396</v>
      </c>
      <c r="K204" s="16">
        <v>6579.2389133251199</v>
      </c>
      <c r="L204" s="16">
        <v>4808.24</v>
      </c>
      <c r="M204" s="16">
        <v>5363.01057118473</v>
      </c>
      <c r="N204" s="16">
        <v>6393.7708128285303</v>
      </c>
      <c r="O204" s="16">
        <v>4642.7591210978499</v>
      </c>
      <c r="P204" s="17">
        <f t="shared" si="2"/>
        <v>59701.538479862516</v>
      </c>
      <c r="R204" s="7"/>
      <c r="S204" s="7"/>
    </row>
    <row r="205" spans="1:19" s="2" customFormat="1" x14ac:dyDescent="0.25">
      <c r="A205" s="14">
        <v>311770</v>
      </c>
      <c r="B205" s="14">
        <v>177</v>
      </c>
      <c r="C205" s="15" t="s">
        <v>632</v>
      </c>
      <c r="D205" s="16">
        <v>9189.3541767036095</v>
      </c>
      <c r="E205" s="16">
        <v>7782.48357551341</v>
      </c>
      <c r="F205" s="16">
        <v>8964.1561160787496</v>
      </c>
      <c r="G205" s="16">
        <v>7144.6247257884797</v>
      </c>
      <c r="H205" s="16">
        <v>8012.2021764589799</v>
      </c>
      <c r="I205" s="16">
        <v>10051.678020318201</v>
      </c>
      <c r="J205" s="16">
        <v>8416.9267099205208</v>
      </c>
      <c r="K205" s="16">
        <v>11905.6383453823</v>
      </c>
      <c r="L205" s="16">
        <v>8700.8799999999992</v>
      </c>
      <c r="M205" s="16">
        <v>9704.7797084356007</v>
      </c>
      <c r="N205" s="16">
        <v>11570.019566643999</v>
      </c>
      <c r="O205" s="16">
        <v>8401.4293672427502</v>
      </c>
      <c r="P205" s="17">
        <f t="shared" ref="P205:P268" si="3">SUM(D205:O205)</f>
        <v>109844.17248848658</v>
      </c>
      <c r="R205" s="7"/>
      <c r="S205" s="7"/>
    </row>
    <row r="206" spans="1:19" s="2" customFormat="1" x14ac:dyDescent="0.25">
      <c r="A206" s="14">
        <v>311780</v>
      </c>
      <c r="B206" s="14">
        <v>178</v>
      </c>
      <c r="C206" s="15" t="s">
        <v>633</v>
      </c>
      <c r="D206" s="16">
        <v>19796.0147042504</v>
      </c>
      <c r="E206" s="16">
        <v>18703.721250936502</v>
      </c>
      <c r="F206" s="16">
        <v>21549.979971980199</v>
      </c>
      <c r="G206" s="16">
        <v>17170.841479442599</v>
      </c>
      <c r="H206" s="16">
        <v>19255.907909019799</v>
      </c>
      <c r="I206" s="16">
        <v>24157.4297480311</v>
      </c>
      <c r="J206" s="16">
        <v>20228.5941987222</v>
      </c>
      <c r="K206" s="16">
        <v>28613.0953809575</v>
      </c>
      <c r="L206" s="16">
        <v>20911.02</v>
      </c>
      <c r="M206" s="16">
        <v>23323.721029738099</v>
      </c>
      <c r="N206" s="16">
        <v>27806.495024967098</v>
      </c>
      <c r="O206" s="16">
        <v>20191.349077433701</v>
      </c>
      <c r="P206" s="17">
        <f t="shared" si="3"/>
        <v>261708.16977547918</v>
      </c>
      <c r="R206" s="7"/>
      <c r="S206" s="7"/>
    </row>
    <row r="207" spans="1:19" s="2" customFormat="1" x14ac:dyDescent="0.25">
      <c r="A207" s="14">
        <v>311783</v>
      </c>
      <c r="B207" s="14">
        <v>782</v>
      </c>
      <c r="C207" s="15" t="s">
        <v>634</v>
      </c>
      <c r="D207" s="16">
        <v>969.48724118271696</v>
      </c>
      <c r="E207" s="16">
        <v>862.01833053760197</v>
      </c>
      <c r="F207" s="16">
        <v>991.69960115633296</v>
      </c>
      <c r="G207" s="16">
        <v>791.40458501043202</v>
      </c>
      <c r="H207" s="16">
        <v>887.50564697600998</v>
      </c>
      <c r="I207" s="16">
        <v>1113.4166422506501</v>
      </c>
      <c r="J207" s="16">
        <v>932.33649709890801</v>
      </c>
      <c r="K207" s="16">
        <v>1318.77840133468</v>
      </c>
      <c r="L207" s="16">
        <v>963.78</v>
      </c>
      <c r="M207" s="16">
        <v>1074.99098308827</v>
      </c>
      <c r="N207" s="16">
        <v>1281.6021673821299</v>
      </c>
      <c r="O207" s="16">
        <v>930.61986837152403</v>
      </c>
      <c r="P207" s="17">
        <f t="shared" si="3"/>
        <v>12117.639964389256</v>
      </c>
      <c r="R207" s="7"/>
      <c r="S207" s="7"/>
    </row>
    <row r="208" spans="1:19" s="2" customFormat="1" x14ac:dyDescent="0.25">
      <c r="A208" s="14">
        <v>311787</v>
      </c>
      <c r="B208" s="14">
        <v>783</v>
      </c>
      <c r="C208" s="15" t="s">
        <v>140</v>
      </c>
      <c r="D208" s="16">
        <v>11211.664179784</v>
      </c>
      <c r="E208" s="16">
        <v>10047.305352260501</v>
      </c>
      <c r="F208" s="16">
        <v>11574.6573765225</v>
      </c>
      <c r="G208" s="16">
        <v>9224.2601075102903</v>
      </c>
      <c r="H208" s="16">
        <v>10344.3666875418</v>
      </c>
      <c r="I208" s="16">
        <v>12977.4895302323</v>
      </c>
      <c r="J208" s="16">
        <v>10866.899838408201</v>
      </c>
      <c r="K208" s="16">
        <v>15371.094922222799</v>
      </c>
      <c r="L208" s="16">
        <v>11233.5</v>
      </c>
      <c r="M208" s="16">
        <v>12529.617125106401</v>
      </c>
      <c r="N208" s="16">
        <v>14937.7852620426</v>
      </c>
      <c r="O208" s="16">
        <v>10846.891576907899</v>
      </c>
      <c r="P208" s="17">
        <f t="shared" si="3"/>
        <v>141165.53195853927</v>
      </c>
      <c r="R208" s="7"/>
      <c r="S208" s="7"/>
    </row>
    <row r="209" spans="1:19" s="2" customFormat="1" x14ac:dyDescent="0.25">
      <c r="A209" s="14">
        <v>311790</v>
      </c>
      <c r="B209" s="14">
        <v>179</v>
      </c>
      <c r="C209" s="15" t="s">
        <v>141</v>
      </c>
      <c r="D209" s="16">
        <v>484.74362059136701</v>
      </c>
      <c r="E209" s="16">
        <v>431.03434788927001</v>
      </c>
      <c r="F209" s="16">
        <v>497.20045065562698</v>
      </c>
      <c r="G209" s="16">
        <v>395.70229250522601</v>
      </c>
      <c r="H209" s="16">
        <v>443.75272332953102</v>
      </c>
      <c r="I209" s="16">
        <v>556.70832112534003</v>
      </c>
      <c r="J209" s="16">
        <v>466.16824854946498</v>
      </c>
      <c r="K209" s="16">
        <v>659.38920066735602</v>
      </c>
      <c r="L209" s="16">
        <v>481.89</v>
      </c>
      <c r="M209" s="16">
        <v>537.49549154415001</v>
      </c>
      <c r="N209" s="16">
        <v>640.801083691082</v>
      </c>
      <c r="O209" s="16">
        <v>465.30993418577299</v>
      </c>
      <c r="P209" s="17">
        <f t="shared" si="3"/>
        <v>6060.1957147341873</v>
      </c>
      <c r="R209" s="7"/>
      <c r="S209" s="7"/>
    </row>
    <row r="210" spans="1:19" s="2" customFormat="1" x14ac:dyDescent="0.25">
      <c r="A210" s="14">
        <v>311800</v>
      </c>
      <c r="B210" s="14">
        <v>180</v>
      </c>
      <c r="C210" s="15" t="s">
        <v>142</v>
      </c>
      <c r="D210" s="16">
        <v>46948.085455130902</v>
      </c>
      <c r="E210" s="16">
        <v>41937.208711633102</v>
      </c>
      <c r="F210" s="16">
        <v>48301.964905143497</v>
      </c>
      <c r="G210" s="16">
        <v>38501.833060756602</v>
      </c>
      <c r="H210" s="16">
        <v>43177.126864376798</v>
      </c>
      <c r="I210" s="16">
        <v>54167.719645493002</v>
      </c>
      <c r="J210" s="16">
        <v>45358.170583860803</v>
      </c>
      <c r="K210" s="16">
        <v>64158.569224930703</v>
      </c>
      <c r="L210" s="16">
        <v>46888.37</v>
      </c>
      <c r="M210" s="16">
        <v>52298.311327243297</v>
      </c>
      <c r="N210" s="16">
        <v>62349.945443139397</v>
      </c>
      <c r="O210" s="16">
        <v>45274.656596273599</v>
      </c>
      <c r="P210" s="17">
        <f t="shared" si="3"/>
        <v>589361.96181798168</v>
      </c>
      <c r="R210" s="7"/>
      <c r="S210" s="7"/>
    </row>
    <row r="211" spans="1:19" s="2" customFormat="1" x14ac:dyDescent="0.25">
      <c r="A211" s="14">
        <v>311810</v>
      </c>
      <c r="B211" s="14">
        <v>181</v>
      </c>
      <c r="C211" s="15" t="s">
        <v>507</v>
      </c>
      <c r="D211" s="16">
        <v>1745.5608817782299</v>
      </c>
      <c r="E211" s="16">
        <v>1580.3666367677799</v>
      </c>
      <c r="F211" s="16">
        <v>1816.26551511618</v>
      </c>
      <c r="G211" s="16">
        <v>1450.90840585244</v>
      </c>
      <c r="H211" s="16">
        <v>1627.09344436776</v>
      </c>
      <c r="I211" s="16">
        <v>2041.2638441261799</v>
      </c>
      <c r="J211" s="16">
        <v>1709.2835780146499</v>
      </c>
      <c r="K211" s="16">
        <v>2417.7604024468901</v>
      </c>
      <c r="L211" s="16">
        <v>1766.94</v>
      </c>
      <c r="M211" s="16">
        <v>1970.81680232848</v>
      </c>
      <c r="N211" s="16">
        <v>2349.60397353389</v>
      </c>
      <c r="O211" s="16">
        <v>1706.13642534778</v>
      </c>
      <c r="P211" s="17">
        <f t="shared" si="3"/>
        <v>22181.99990968026</v>
      </c>
      <c r="R211" s="7"/>
      <c r="S211" s="7"/>
    </row>
    <row r="212" spans="1:19" s="2" customFormat="1" x14ac:dyDescent="0.25">
      <c r="A212" s="14">
        <v>311820</v>
      </c>
      <c r="B212" s="14">
        <v>182</v>
      </c>
      <c r="C212" s="15" t="s">
        <v>143</v>
      </c>
      <c r="D212" s="16">
        <v>11347.387693065901</v>
      </c>
      <c r="E212" s="16">
        <v>11074.544754541899</v>
      </c>
      <c r="F212" s="16">
        <v>12752.5157896211</v>
      </c>
      <c r="G212" s="16">
        <v>10167.3505713144</v>
      </c>
      <c r="H212" s="16">
        <v>11401.976307364601</v>
      </c>
      <c r="I212" s="16">
        <v>14304.311028914301</v>
      </c>
      <c r="J212" s="16">
        <v>11977.9341641177</v>
      </c>
      <c r="K212" s="16">
        <v>16942.6391838132</v>
      </c>
      <c r="L212" s="16">
        <v>12382.02</v>
      </c>
      <c r="M212" s="16">
        <v>13810.648046619899</v>
      </c>
      <c r="N212" s="16">
        <v>16465.027844839598</v>
      </c>
      <c r="O212" s="16">
        <v>11955.880253383901</v>
      </c>
      <c r="P212" s="17">
        <f t="shared" si="3"/>
        <v>154582.23563759652</v>
      </c>
      <c r="R212" s="7"/>
      <c r="S212" s="7"/>
    </row>
    <row r="213" spans="1:19" s="2" customFormat="1" x14ac:dyDescent="0.25">
      <c r="A213" s="14">
        <v>311830</v>
      </c>
      <c r="B213" s="14">
        <v>183</v>
      </c>
      <c r="C213" s="15" t="s">
        <v>144</v>
      </c>
      <c r="D213" s="16">
        <v>22095.229628324301</v>
      </c>
      <c r="E213" s="16">
        <v>20151.354181052899</v>
      </c>
      <c r="F213" s="16">
        <v>23210.965931034199</v>
      </c>
      <c r="G213" s="16">
        <v>18500.401182260099</v>
      </c>
      <c r="H213" s="16">
        <v>20746.920795701899</v>
      </c>
      <c r="I213" s="16">
        <v>26027.969707012198</v>
      </c>
      <c r="J213" s="16">
        <v>21794.919513848301</v>
      </c>
      <c r="K213" s="16">
        <v>30828.643095199699</v>
      </c>
      <c r="L213" s="16">
        <v>22530.19</v>
      </c>
      <c r="M213" s="16">
        <v>25129.705881326299</v>
      </c>
      <c r="N213" s="16">
        <v>29959.586666169002</v>
      </c>
      <c r="O213" s="16">
        <v>21754.7904562978</v>
      </c>
      <c r="P213" s="17">
        <f t="shared" si="3"/>
        <v>282730.67703822668</v>
      </c>
      <c r="R213" s="7"/>
      <c r="S213" s="7"/>
    </row>
    <row r="214" spans="1:19" s="2" customFormat="1" x14ac:dyDescent="0.25">
      <c r="A214" s="14">
        <v>311840</v>
      </c>
      <c r="B214" s="14">
        <v>184</v>
      </c>
      <c r="C214" s="15" t="s">
        <v>145</v>
      </c>
      <c r="D214" s="16">
        <v>11466.0855424044</v>
      </c>
      <c r="E214" s="16">
        <v>11081.9787028684</v>
      </c>
      <c r="F214" s="16">
        <v>12752.7780856024</v>
      </c>
      <c r="G214" s="16">
        <v>10173.7257749158</v>
      </c>
      <c r="H214" s="16">
        <v>11409.131302835</v>
      </c>
      <c r="I214" s="16">
        <v>14313.2802185325</v>
      </c>
      <c r="J214" s="16">
        <v>11985.444652566501</v>
      </c>
      <c r="K214" s="16">
        <v>16953.2626764907</v>
      </c>
      <c r="L214" s="16">
        <v>12389.78</v>
      </c>
      <c r="M214" s="16">
        <v>13819.3076962059</v>
      </c>
      <c r="N214" s="16">
        <v>16475.351862299001</v>
      </c>
      <c r="O214" s="16">
        <v>11963.3769134347</v>
      </c>
      <c r="P214" s="17">
        <f t="shared" si="3"/>
        <v>154783.50342815529</v>
      </c>
      <c r="R214" s="7"/>
      <c r="S214" s="7"/>
    </row>
    <row r="215" spans="1:19" s="2" customFormat="1" x14ac:dyDescent="0.25">
      <c r="A215" s="14">
        <v>311850</v>
      </c>
      <c r="B215" s="14">
        <v>185</v>
      </c>
      <c r="C215" s="15" t="s">
        <v>635</v>
      </c>
      <c r="D215" s="16">
        <v>16191.167736965001</v>
      </c>
      <c r="E215" s="16">
        <v>14928.7472624396</v>
      </c>
      <c r="F215" s="16">
        <v>17087.239615666</v>
      </c>
      <c r="G215" s="16">
        <v>13705.3687355248</v>
      </c>
      <c r="H215" s="16">
        <v>15369.6202721887</v>
      </c>
      <c r="I215" s="16">
        <v>19281.901984575899</v>
      </c>
      <c r="J215" s="16">
        <v>16145.996270870301</v>
      </c>
      <c r="K215" s="16">
        <v>22838.311292446499</v>
      </c>
      <c r="L215" s="16">
        <v>16690.689999999999</v>
      </c>
      <c r="M215" s="16">
        <v>18616.454958237198</v>
      </c>
      <c r="N215" s="16">
        <v>22194.501534241699</v>
      </c>
      <c r="O215" s="16">
        <v>16116.268076042499</v>
      </c>
      <c r="P215" s="17">
        <f t="shared" si="3"/>
        <v>209166.26773919817</v>
      </c>
      <c r="R215" s="7"/>
      <c r="S215" s="7"/>
    </row>
    <row r="216" spans="1:19" s="2" customFormat="1" x14ac:dyDescent="0.25">
      <c r="A216" s="14">
        <v>311860</v>
      </c>
      <c r="B216" s="14">
        <v>186</v>
      </c>
      <c r="C216" s="15" t="s">
        <v>146</v>
      </c>
      <c r="D216" s="16">
        <v>18006.847267818899</v>
      </c>
      <c r="E216" s="16">
        <v>16328.0705077762</v>
      </c>
      <c r="F216" s="16">
        <v>18804.7426842805</v>
      </c>
      <c r="G216" s="16">
        <v>14990.521847738901</v>
      </c>
      <c r="H216" s="16">
        <v>16810.8284272009</v>
      </c>
      <c r="I216" s="16">
        <v>21089.966898630701</v>
      </c>
      <c r="J216" s="16">
        <v>17660.007149214802</v>
      </c>
      <c r="K216" s="16">
        <v>24979.860885280501</v>
      </c>
      <c r="L216" s="16">
        <v>18255.78</v>
      </c>
      <c r="M216" s="16">
        <v>20362.120871329898</v>
      </c>
      <c r="N216" s="16">
        <v>24275.681053829401</v>
      </c>
      <c r="O216" s="16">
        <v>17627.491340070199</v>
      </c>
      <c r="P216" s="17">
        <f t="shared" si="3"/>
        <v>229191.91893317093</v>
      </c>
      <c r="R216" s="7"/>
      <c r="S216" s="7"/>
    </row>
    <row r="217" spans="1:19" s="2" customFormat="1" x14ac:dyDescent="0.25">
      <c r="A217" s="14">
        <v>311870</v>
      </c>
      <c r="B217" s="14">
        <v>187</v>
      </c>
      <c r="C217" s="15" t="s">
        <v>147</v>
      </c>
      <c r="D217" s="16">
        <v>16417.615903583301</v>
      </c>
      <c r="E217" s="16">
        <v>15298.9379631595</v>
      </c>
      <c r="F217" s="16">
        <v>17638.536751492102</v>
      </c>
      <c r="G217" s="16">
        <v>14057.3239412475</v>
      </c>
      <c r="H217" s="16">
        <v>15764.314835495101</v>
      </c>
      <c r="I217" s="16">
        <v>19777.063107976799</v>
      </c>
      <c r="J217" s="16">
        <v>16560.627029718999</v>
      </c>
      <c r="K217" s="16">
        <v>23424.801353706702</v>
      </c>
      <c r="L217" s="16">
        <v>17119.310000000001</v>
      </c>
      <c r="M217" s="16">
        <v>19094.527337104999</v>
      </c>
      <c r="N217" s="16">
        <v>22764.458498124699</v>
      </c>
      <c r="O217" s="16">
        <v>16530.135411948799</v>
      </c>
      <c r="P217" s="17">
        <f t="shared" si="3"/>
        <v>214447.65213355853</v>
      </c>
      <c r="R217" s="7"/>
      <c r="S217" s="7"/>
    </row>
    <row r="218" spans="1:19" s="2" customFormat="1" x14ac:dyDescent="0.25">
      <c r="A218" s="14">
        <v>311880</v>
      </c>
      <c r="B218" s="14">
        <v>188</v>
      </c>
      <c r="C218" s="15" t="s">
        <v>636</v>
      </c>
      <c r="D218" s="16">
        <v>12705.269193676701</v>
      </c>
      <c r="E218" s="16">
        <v>11963.540544200599</v>
      </c>
      <c r="F218" s="16">
        <v>13772.7980114438</v>
      </c>
      <c r="G218" s="16">
        <v>10982.936963089</v>
      </c>
      <c r="H218" s="16">
        <v>12316.610827082301</v>
      </c>
      <c r="I218" s="16">
        <v>15451.748735233699</v>
      </c>
      <c r="J218" s="16">
        <v>12938.758720850101</v>
      </c>
      <c r="K218" s="16">
        <v>18301.713591855299</v>
      </c>
      <c r="L218" s="16">
        <v>13375.26</v>
      </c>
      <c r="M218" s="16">
        <v>14918.4859764136</v>
      </c>
      <c r="N218" s="16">
        <v>17785.7900784472</v>
      </c>
      <c r="O218" s="16">
        <v>12914.935728844501</v>
      </c>
      <c r="P218" s="17">
        <f t="shared" si="3"/>
        <v>167427.84837113679</v>
      </c>
      <c r="R218" s="7"/>
      <c r="S218" s="7"/>
    </row>
    <row r="219" spans="1:19" s="2" customFormat="1" x14ac:dyDescent="0.25">
      <c r="A219" s="14">
        <v>311890</v>
      </c>
      <c r="B219" s="14">
        <v>189</v>
      </c>
      <c r="C219" s="15" t="s">
        <v>148</v>
      </c>
      <c r="D219" s="16">
        <v>22799.7359699261</v>
      </c>
      <c r="E219" s="16">
        <v>19245.633007522301</v>
      </c>
      <c r="F219" s="16">
        <v>22176.2359041813</v>
      </c>
      <c r="G219" s="16">
        <v>17667.667691143601</v>
      </c>
      <c r="H219" s="16">
        <v>19813.065083255198</v>
      </c>
      <c r="I219" s="16">
        <v>24856.407973443998</v>
      </c>
      <c r="J219" s="16">
        <v>20813.894333011998</v>
      </c>
      <c r="K219" s="16">
        <v>29440.995155128701</v>
      </c>
      <c r="L219" s="16">
        <v>21516.07</v>
      </c>
      <c r="M219" s="16">
        <v>23998.576480232401</v>
      </c>
      <c r="N219" s="16">
        <v>28611.056385601401</v>
      </c>
      <c r="O219" s="16">
        <v>20775.571550355799</v>
      </c>
      <c r="P219" s="17">
        <f t="shared" si="3"/>
        <v>271714.90953380283</v>
      </c>
      <c r="R219" s="7"/>
      <c r="S219" s="7"/>
    </row>
    <row r="220" spans="1:19" s="2" customFormat="1" x14ac:dyDescent="0.25">
      <c r="A220" s="14">
        <v>311900</v>
      </c>
      <c r="B220" s="14">
        <v>190</v>
      </c>
      <c r="C220" s="15" t="s">
        <v>637</v>
      </c>
      <c r="D220" s="16">
        <v>10256.8551095973</v>
      </c>
      <c r="E220" s="16">
        <v>10128.717020030899</v>
      </c>
      <c r="F220" s="16">
        <v>11666.836179620601</v>
      </c>
      <c r="G220" s="16">
        <v>9299.0038738723797</v>
      </c>
      <c r="H220" s="16">
        <v>10428.1895449037</v>
      </c>
      <c r="I220" s="16">
        <v>13082.645546444901</v>
      </c>
      <c r="J220" s="16">
        <v>10954.9538409119</v>
      </c>
      <c r="K220" s="16">
        <v>15495.6462156822</v>
      </c>
      <c r="L220" s="16">
        <v>11324.53</v>
      </c>
      <c r="M220" s="16">
        <v>12631.144051286899</v>
      </c>
      <c r="N220" s="16">
        <v>15058.8254667398</v>
      </c>
      <c r="O220" s="16">
        <v>10934.7834533652</v>
      </c>
      <c r="P220" s="17">
        <f t="shared" si="3"/>
        <v>141262.13030245577</v>
      </c>
      <c r="R220" s="7"/>
      <c r="S220" s="7"/>
    </row>
    <row r="221" spans="1:19" s="2" customFormat="1" x14ac:dyDescent="0.25">
      <c r="A221" s="14">
        <v>311910</v>
      </c>
      <c r="B221" s="14">
        <v>191</v>
      </c>
      <c r="C221" s="15" t="s">
        <v>149</v>
      </c>
      <c r="D221" s="16">
        <v>1229.61521189365</v>
      </c>
      <c r="E221" s="16">
        <v>1149.4046350281101</v>
      </c>
      <c r="F221" s="16">
        <v>1323.5966486606801</v>
      </c>
      <c r="G221" s="16">
        <v>1055.20611334724</v>
      </c>
      <c r="H221" s="16">
        <v>1183.34060404203</v>
      </c>
      <c r="I221" s="16">
        <v>1484.5555230008599</v>
      </c>
      <c r="J221" s="16">
        <v>1243.1153294651999</v>
      </c>
      <c r="K221" s="16">
        <v>1758.3712017795599</v>
      </c>
      <c r="L221" s="16">
        <v>1285.05</v>
      </c>
      <c r="M221" s="16">
        <v>1433.3213107843601</v>
      </c>
      <c r="N221" s="16">
        <v>1708.8028898428399</v>
      </c>
      <c r="O221" s="16">
        <v>1240.8264911620199</v>
      </c>
      <c r="P221" s="17">
        <f t="shared" si="3"/>
        <v>16095.205959006551</v>
      </c>
      <c r="R221" s="7"/>
      <c r="S221" s="7"/>
    </row>
    <row r="222" spans="1:19" s="2" customFormat="1" x14ac:dyDescent="0.25">
      <c r="A222" s="14">
        <v>311920</v>
      </c>
      <c r="B222" s="14">
        <v>192</v>
      </c>
      <c r="C222" s="15" t="s">
        <v>150</v>
      </c>
      <c r="D222" s="16">
        <v>1385.10017133468</v>
      </c>
      <c r="E222" s="16">
        <v>1149.4309181035501</v>
      </c>
      <c r="F222" s="16">
        <v>1321.5043861502099</v>
      </c>
      <c r="G222" s="16">
        <v>1055.20611334724</v>
      </c>
      <c r="H222" s="16">
        <v>1183.3409075332399</v>
      </c>
      <c r="I222" s="16">
        <v>1484.5555230008599</v>
      </c>
      <c r="J222" s="16">
        <v>1243.1153294651999</v>
      </c>
      <c r="K222" s="16">
        <v>1758.3712017795599</v>
      </c>
      <c r="L222" s="16">
        <v>1285.05</v>
      </c>
      <c r="M222" s="16">
        <v>1433.3213107843601</v>
      </c>
      <c r="N222" s="16">
        <v>1708.8028898428399</v>
      </c>
      <c r="O222" s="16">
        <v>1240.8264911620199</v>
      </c>
      <c r="P222" s="17">
        <f t="shared" si="3"/>
        <v>16248.62524250376</v>
      </c>
      <c r="R222" s="7"/>
      <c r="S222" s="7"/>
    </row>
    <row r="223" spans="1:19" s="2" customFormat="1" x14ac:dyDescent="0.25">
      <c r="A223" s="14">
        <v>311930</v>
      </c>
      <c r="B223" s="14">
        <v>193</v>
      </c>
      <c r="C223" s="15" t="s">
        <v>151</v>
      </c>
      <c r="D223" s="16">
        <v>14590.205991611399</v>
      </c>
      <c r="E223" s="16">
        <v>12669.279630880599</v>
      </c>
      <c r="F223" s="16">
        <v>14594.538041076699</v>
      </c>
      <c r="G223" s="16">
        <v>11631.449053583599</v>
      </c>
      <c r="H223" s="16">
        <v>13043.861570011301</v>
      </c>
      <c r="I223" s="16">
        <v>16364.131817078</v>
      </c>
      <c r="J223" s="16">
        <v>13702.7566837506</v>
      </c>
      <c r="K223" s="16">
        <v>19382.379226282301</v>
      </c>
      <c r="L223" s="16">
        <v>14165.03</v>
      </c>
      <c r="M223" s="16">
        <v>15799.3813653332</v>
      </c>
      <c r="N223" s="16">
        <v>18835.9918544965</v>
      </c>
      <c r="O223" s="16">
        <v>13677.527009871201</v>
      </c>
      <c r="P223" s="17">
        <f t="shared" si="3"/>
        <v>178456.53224397541</v>
      </c>
      <c r="R223" s="7"/>
      <c r="S223" s="7"/>
    </row>
    <row r="224" spans="1:19" s="2" customFormat="1" x14ac:dyDescent="0.25">
      <c r="A224" s="14">
        <v>311940</v>
      </c>
      <c r="B224" s="14">
        <v>194</v>
      </c>
      <c r="C224" s="15" t="s">
        <v>152</v>
      </c>
      <c r="D224" s="16">
        <v>9599.7125832786296</v>
      </c>
      <c r="E224" s="16">
        <v>9183.1328324825608</v>
      </c>
      <c r="F224" s="16">
        <v>10576.515907098201</v>
      </c>
      <c r="G224" s="16">
        <v>8432.2839525218096</v>
      </c>
      <c r="H224" s="16">
        <v>9456.2231952568</v>
      </c>
      <c r="I224" s="16">
        <v>11863.2687537401</v>
      </c>
      <c r="J224" s="16">
        <v>9933.8899871724698</v>
      </c>
      <c r="K224" s="16">
        <v>14051.3640698205</v>
      </c>
      <c r="L224" s="16">
        <v>10269.02</v>
      </c>
      <c r="M224" s="16">
        <v>11453.8497596415</v>
      </c>
      <c r="N224" s="16">
        <v>13655.2574930951</v>
      </c>
      <c r="O224" s="16">
        <v>9915.5995941869805</v>
      </c>
      <c r="P224" s="17">
        <f t="shared" si="3"/>
        <v>128390.11812829463</v>
      </c>
      <c r="R224" s="7"/>
      <c r="S224" s="7"/>
    </row>
    <row r="225" spans="1:19" s="2" customFormat="1" x14ac:dyDescent="0.25">
      <c r="A225" s="14">
        <v>311950</v>
      </c>
      <c r="B225" s="14">
        <v>195</v>
      </c>
      <c r="C225" s="15" t="s">
        <v>153</v>
      </c>
      <c r="D225" s="16">
        <v>11799.2599685798</v>
      </c>
      <c r="E225" s="16">
        <v>12251.290557038001</v>
      </c>
      <c r="F225" s="16">
        <v>14096.4926004975</v>
      </c>
      <c r="G225" s="16">
        <v>11246.7384914258</v>
      </c>
      <c r="H225" s="16">
        <v>12612.4402163385</v>
      </c>
      <c r="I225" s="16">
        <v>15822.8876159839</v>
      </c>
      <c r="J225" s="16">
        <v>13249.5375532164</v>
      </c>
      <c r="K225" s="16">
        <v>18741.306392300201</v>
      </c>
      <c r="L225" s="16">
        <v>13696.52</v>
      </c>
      <c r="M225" s="16">
        <v>15276.8163041097</v>
      </c>
      <c r="N225" s="16">
        <v>18212.990800907901</v>
      </c>
      <c r="O225" s="16">
        <v>13225.142351635001</v>
      </c>
      <c r="P225" s="17">
        <f t="shared" si="3"/>
        <v>170231.42285203273</v>
      </c>
      <c r="R225" s="7"/>
      <c r="S225" s="7"/>
    </row>
    <row r="226" spans="1:19" s="2" customFormat="1" x14ac:dyDescent="0.25">
      <c r="A226" s="14">
        <v>311960</v>
      </c>
      <c r="B226" s="14">
        <v>196</v>
      </c>
      <c r="C226" s="15" t="s">
        <v>154</v>
      </c>
      <c r="D226" s="16">
        <v>4537.7539236684997</v>
      </c>
      <c r="E226" s="16">
        <v>3222.9906790825198</v>
      </c>
      <c r="F226" s="16">
        <v>3715.6659951491602</v>
      </c>
      <c r="G226" s="16">
        <v>2958.9738095111802</v>
      </c>
      <c r="H226" s="16">
        <v>3318.2838616394902</v>
      </c>
      <c r="I226" s="16">
        <v>4162.9411124148701</v>
      </c>
      <c r="J226" s="16">
        <v>3485.9025697086399</v>
      </c>
      <c r="K226" s="16">
        <v>4930.7659116568002</v>
      </c>
      <c r="L226" s="16">
        <v>3603.5</v>
      </c>
      <c r="M226" s="16">
        <v>4019.27184232442</v>
      </c>
      <c r="N226" s="16">
        <v>4791.7681036008998</v>
      </c>
      <c r="O226" s="16">
        <v>3479.4842856334699</v>
      </c>
      <c r="P226" s="17">
        <f t="shared" si="3"/>
        <v>46227.302094389961</v>
      </c>
      <c r="R226" s="7"/>
      <c r="S226" s="7"/>
    </row>
    <row r="227" spans="1:19" s="2" customFormat="1" x14ac:dyDescent="0.25">
      <c r="A227" s="14">
        <v>311970</v>
      </c>
      <c r="B227" s="14">
        <v>197</v>
      </c>
      <c r="C227" s="15" t="s">
        <v>155</v>
      </c>
      <c r="D227" s="16">
        <v>16771.476719960101</v>
      </c>
      <c r="E227" s="16">
        <v>14957.991485992199</v>
      </c>
      <c r="F227" s="16">
        <v>17233.072033120901</v>
      </c>
      <c r="G227" s="16">
        <v>13732.188557572401</v>
      </c>
      <c r="H227" s="16">
        <v>15399.695849707199</v>
      </c>
      <c r="I227" s="16">
        <v>19319.634437452201</v>
      </c>
      <c r="J227" s="16">
        <v>16177.592118827501</v>
      </c>
      <c r="K227" s="16">
        <v>22883.003227158399</v>
      </c>
      <c r="L227" s="16">
        <v>16723.36</v>
      </c>
      <c r="M227" s="16">
        <v>18652.885208219599</v>
      </c>
      <c r="N227" s="16">
        <v>22237.933607691801</v>
      </c>
      <c r="O227" s="16">
        <v>16147.805749359501</v>
      </c>
      <c r="P227" s="17">
        <f t="shared" si="3"/>
        <v>210236.63899506183</v>
      </c>
      <c r="R227" s="7"/>
      <c r="S227" s="7"/>
    </row>
    <row r="228" spans="1:19" s="2" customFormat="1" x14ac:dyDescent="0.25">
      <c r="A228" s="14">
        <v>311980</v>
      </c>
      <c r="B228" s="14">
        <v>198</v>
      </c>
      <c r="C228" s="15" t="s">
        <v>638</v>
      </c>
      <c r="D228" s="16">
        <v>10317.6138539941</v>
      </c>
      <c r="E228" s="16">
        <v>9948.6504645553105</v>
      </c>
      <c r="F228" s="16">
        <v>11418.8986397602</v>
      </c>
      <c r="G228" s="16">
        <v>9133.6882494479905</v>
      </c>
      <c r="H228" s="16">
        <v>10242.797778792199</v>
      </c>
      <c r="I228" s="16">
        <v>12850.065181174799</v>
      </c>
      <c r="J228" s="16">
        <v>10760.1991059624</v>
      </c>
      <c r="K228" s="16">
        <v>15220.1680607367</v>
      </c>
      <c r="L228" s="16">
        <v>11123.2</v>
      </c>
      <c r="M228" s="16">
        <v>12406.5903792641</v>
      </c>
      <c r="N228" s="16">
        <v>14791.113013997699</v>
      </c>
      <c r="O228" s="16">
        <v>10740.3873030831</v>
      </c>
      <c r="P228" s="17">
        <f t="shared" si="3"/>
        <v>138953.3720307686</v>
      </c>
      <c r="R228" s="7"/>
      <c r="S228" s="7"/>
    </row>
    <row r="229" spans="1:19" s="2" customFormat="1" x14ac:dyDescent="0.25">
      <c r="A229" s="14">
        <v>311990</v>
      </c>
      <c r="B229" s="14">
        <v>199</v>
      </c>
      <c r="C229" s="15" t="s">
        <v>639</v>
      </c>
      <c r="D229" s="16">
        <v>18324.838883544599</v>
      </c>
      <c r="E229" s="16">
        <v>16174.172401502699</v>
      </c>
      <c r="F229" s="16">
        <v>18646.2372264611</v>
      </c>
      <c r="G229" s="16">
        <v>14848.508691651001</v>
      </c>
      <c r="H229" s="16">
        <v>16651.5748306112</v>
      </c>
      <c r="I229" s="16">
        <v>20890.1704678268</v>
      </c>
      <c r="J229" s="16">
        <v>17492.7045444576</v>
      </c>
      <c r="K229" s="16">
        <v>24743.213427707698</v>
      </c>
      <c r="L229" s="16">
        <v>18082.830000000002</v>
      </c>
      <c r="M229" s="16">
        <v>20169.219711586898</v>
      </c>
      <c r="N229" s="16">
        <v>24045.704664904701</v>
      </c>
      <c r="O229" s="16">
        <v>17460.4967748013</v>
      </c>
      <c r="P229" s="17">
        <f t="shared" si="3"/>
        <v>227529.67162505561</v>
      </c>
      <c r="R229" s="7"/>
      <c r="S229" s="7"/>
    </row>
    <row r="230" spans="1:19" s="2" customFormat="1" x14ac:dyDescent="0.25">
      <c r="A230" s="14">
        <v>311995</v>
      </c>
      <c r="B230" s="14">
        <v>784</v>
      </c>
      <c r="C230" s="15" t="s">
        <v>640</v>
      </c>
      <c r="D230" s="16">
        <v>3643.9671571816598</v>
      </c>
      <c r="E230" s="16">
        <v>2514.2209461930001</v>
      </c>
      <c r="F230" s="16">
        <v>2898.6517909998602</v>
      </c>
      <c r="G230" s="16">
        <v>2308.2633729470599</v>
      </c>
      <c r="H230" s="16">
        <v>2588.5569211339898</v>
      </c>
      <c r="I230" s="16">
        <v>3247.46520656435</v>
      </c>
      <c r="J230" s="16">
        <v>2719.31478320511</v>
      </c>
      <c r="K230" s="16">
        <v>3846.43700389276</v>
      </c>
      <c r="L230" s="16">
        <v>2811.05</v>
      </c>
      <c r="M230" s="16">
        <v>3135.3903673407499</v>
      </c>
      <c r="N230" s="16">
        <v>3738.0063215311702</v>
      </c>
      <c r="O230" s="16">
        <v>2714.3079494169001</v>
      </c>
      <c r="P230" s="17">
        <f t="shared" si="3"/>
        <v>36165.631820406612</v>
      </c>
      <c r="R230" s="7"/>
      <c r="S230" s="7"/>
    </row>
    <row r="231" spans="1:19" s="2" customFormat="1" x14ac:dyDescent="0.25">
      <c r="A231" s="14">
        <v>312000</v>
      </c>
      <c r="B231" s="14">
        <v>200</v>
      </c>
      <c r="C231" s="15" t="s">
        <v>641</v>
      </c>
      <c r="D231" s="16">
        <v>7331.7916922935701</v>
      </c>
      <c r="E231" s="16">
        <v>6378.9360502766403</v>
      </c>
      <c r="F231" s="16">
        <v>7303.1457234332802</v>
      </c>
      <c r="G231" s="16">
        <v>5856.3939290770804</v>
      </c>
      <c r="H231" s="16">
        <v>6567.5406934388602</v>
      </c>
      <c r="I231" s="16">
        <v>8239.2831526546706</v>
      </c>
      <c r="J231" s="16">
        <v>6899.2900785317797</v>
      </c>
      <c r="K231" s="16">
        <v>9758.96016987644</v>
      </c>
      <c r="L231" s="16">
        <v>7132.04</v>
      </c>
      <c r="M231" s="16">
        <v>7954.9332748530696</v>
      </c>
      <c r="N231" s="16">
        <v>9483.8560386276004</v>
      </c>
      <c r="O231" s="16">
        <v>6886.5870259491403</v>
      </c>
      <c r="P231" s="17">
        <f t="shared" si="3"/>
        <v>89792.757829012131</v>
      </c>
      <c r="R231" s="7"/>
      <c r="S231" s="7"/>
    </row>
    <row r="232" spans="1:19" s="2" customFormat="1" x14ac:dyDescent="0.25">
      <c r="A232" s="14">
        <v>312010</v>
      </c>
      <c r="B232" s="14">
        <v>201</v>
      </c>
      <c r="C232" s="15" t="s">
        <v>642</v>
      </c>
      <c r="D232" s="16">
        <v>24576.6385292304</v>
      </c>
      <c r="E232" s="16">
        <v>22038.045180331501</v>
      </c>
      <c r="F232" s="16">
        <v>25382.411802493501</v>
      </c>
      <c r="G232" s="16">
        <v>20231.730612734598</v>
      </c>
      <c r="H232" s="16">
        <v>22688.484983095401</v>
      </c>
      <c r="I232" s="16">
        <v>28463.7541813758</v>
      </c>
      <c r="J232" s="16">
        <v>23834.560990668298</v>
      </c>
      <c r="K232" s="16">
        <v>33713.690644519498</v>
      </c>
      <c r="L232" s="16">
        <v>24638.639999999999</v>
      </c>
      <c r="M232" s="16">
        <v>27481.427821995701</v>
      </c>
      <c r="N232" s="16">
        <v>32763.305007678598</v>
      </c>
      <c r="O232" s="16">
        <v>23790.6765216719</v>
      </c>
      <c r="P232" s="17">
        <f t="shared" si="3"/>
        <v>309603.36627579515</v>
      </c>
      <c r="R232" s="7"/>
      <c r="S232" s="7"/>
    </row>
    <row r="233" spans="1:19" s="2" customFormat="1" x14ac:dyDescent="0.25">
      <c r="A233" s="14">
        <v>312015</v>
      </c>
      <c r="B233" s="14">
        <v>785</v>
      </c>
      <c r="C233" s="15" t="s">
        <v>643</v>
      </c>
      <c r="D233" s="16">
        <v>0</v>
      </c>
      <c r="E233" s="16">
        <v>0</v>
      </c>
      <c r="F233" s="16">
        <v>0</v>
      </c>
      <c r="G233" s="16">
        <v>0</v>
      </c>
      <c r="H233" s="16">
        <v>0</v>
      </c>
      <c r="I233" s="16">
        <v>0</v>
      </c>
      <c r="J233" s="16">
        <v>0</v>
      </c>
      <c r="K233" s="16">
        <v>0</v>
      </c>
      <c r="L233" s="16">
        <v>0</v>
      </c>
      <c r="M233" s="16">
        <v>0</v>
      </c>
      <c r="N233" s="16">
        <v>0</v>
      </c>
      <c r="O233" s="16">
        <v>0</v>
      </c>
      <c r="P233" s="17">
        <f t="shared" si="3"/>
        <v>0</v>
      </c>
      <c r="R233" s="7"/>
      <c r="S233" s="7"/>
    </row>
    <row r="234" spans="1:19" s="2" customFormat="1" x14ac:dyDescent="0.25">
      <c r="A234" s="14">
        <v>312020</v>
      </c>
      <c r="B234" s="14">
        <v>202</v>
      </c>
      <c r="C234" s="15" t="s">
        <v>156</v>
      </c>
      <c r="D234" s="16">
        <v>19723.803149248499</v>
      </c>
      <c r="E234" s="16">
        <v>17599.544814069301</v>
      </c>
      <c r="F234" s="16">
        <v>20283.012088894498</v>
      </c>
      <c r="G234" s="16">
        <v>16157.843610629299</v>
      </c>
      <c r="H234" s="16">
        <v>18119.901137036799</v>
      </c>
      <c r="I234" s="16">
        <v>22732.256445950301</v>
      </c>
      <c r="J234" s="16">
        <v>19035.203482435601</v>
      </c>
      <c r="K234" s="16">
        <v>26925.059027249099</v>
      </c>
      <c r="L234" s="16">
        <v>19677.37</v>
      </c>
      <c r="M234" s="16">
        <v>21947.732571385099</v>
      </c>
      <c r="N234" s="16">
        <v>26166.044250718001</v>
      </c>
      <c r="O234" s="16">
        <v>19000.155645918199</v>
      </c>
      <c r="P234" s="17">
        <f t="shared" si="3"/>
        <v>247367.92622353468</v>
      </c>
      <c r="R234" s="7"/>
      <c r="S234" s="7"/>
    </row>
    <row r="235" spans="1:19" s="2" customFormat="1" x14ac:dyDescent="0.25">
      <c r="A235" s="14">
        <v>312030</v>
      </c>
      <c r="B235" s="14">
        <v>203</v>
      </c>
      <c r="C235" s="15" t="s">
        <v>644</v>
      </c>
      <c r="D235" s="16">
        <v>3393.2053441394601</v>
      </c>
      <c r="E235" s="16">
        <v>3017.0644382472601</v>
      </c>
      <c r="F235" s="16">
        <v>3463.8042680078702</v>
      </c>
      <c r="G235" s="16">
        <v>2769.9160475364702</v>
      </c>
      <c r="H235" s="16">
        <v>3106.2695774543899</v>
      </c>
      <c r="I235" s="16">
        <v>3896.9582478772199</v>
      </c>
      <c r="J235" s="16">
        <v>3263.1777398461199</v>
      </c>
      <c r="K235" s="16">
        <v>4615.7244046713004</v>
      </c>
      <c r="L235" s="16">
        <v>3373.26</v>
      </c>
      <c r="M235" s="16">
        <v>3762.4684408089001</v>
      </c>
      <c r="N235" s="16">
        <v>4485.6075858373997</v>
      </c>
      <c r="O235" s="16">
        <v>3257.1695393002801</v>
      </c>
      <c r="P235" s="17">
        <f t="shared" si="3"/>
        <v>42404.625633726675</v>
      </c>
      <c r="R235" s="7"/>
      <c r="S235" s="7"/>
    </row>
    <row r="236" spans="1:19" s="2" customFormat="1" x14ac:dyDescent="0.25">
      <c r="A236" s="14">
        <v>312040</v>
      </c>
      <c r="B236" s="14">
        <v>204</v>
      </c>
      <c r="C236" s="15" t="s">
        <v>157</v>
      </c>
      <c r="D236" s="16">
        <v>29174.389272418299</v>
      </c>
      <c r="E236" s="16">
        <v>26747.595719234399</v>
      </c>
      <c r="F236" s="16">
        <v>30779.016756868601</v>
      </c>
      <c r="G236" s="16">
        <v>24555.5255960176</v>
      </c>
      <c r="H236" s="16">
        <v>27537.319374458901</v>
      </c>
      <c r="I236" s="16">
        <v>34546.844149832003</v>
      </c>
      <c r="J236" s="16">
        <v>28928.329646096001</v>
      </c>
      <c r="K236" s="16">
        <v>40918.763174744599</v>
      </c>
      <c r="L236" s="16">
        <v>29904.25</v>
      </c>
      <c r="M236" s="16">
        <v>33354.581336377101</v>
      </c>
      <c r="N236" s="16">
        <v>39765.267249050303</v>
      </c>
      <c r="O236" s="16">
        <v>28875.066471415801</v>
      </c>
      <c r="P236" s="17">
        <f t="shared" si="3"/>
        <v>375086.94874651369</v>
      </c>
      <c r="R236" s="7"/>
      <c r="S236" s="7"/>
    </row>
    <row r="237" spans="1:19" s="2" customFormat="1" x14ac:dyDescent="0.25">
      <c r="A237" s="14">
        <v>312050</v>
      </c>
      <c r="B237" s="14">
        <v>205</v>
      </c>
      <c r="C237" s="15" t="s">
        <v>158</v>
      </c>
      <c r="D237" s="16">
        <v>13265.1931752371</v>
      </c>
      <c r="E237" s="16">
        <v>11489.7724804646</v>
      </c>
      <c r="F237" s="16">
        <v>13242.381496400199</v>
      </c>
      <c r="G237" s="16">
        <v>10547.8974660166</v>
      </c>
      <c r="H237" s="16">
        <v>11828.7373585979</v>
      </c>
      <c r="I237" s="16">
        <v>14839.697421340499</v>
      </c>
      <c r="J237" s="16">
        <v>12426.248168747699</v>
      </c>
      <c r="K237" s="16">
        <v>17576.773778095001</v>
      </c>
      <c r="L237" s="16">
        <v>12845.46</v>
      </c>
      <c r="M237" s="16">
        <v>14327.557460837899</v>
      </c>
      <c r="N237" s="16">
        <v>17081.286247025299</v>
      </c>
      <c r="O237" s="16">
        <v>12403.368817090301</v>
      </c>
      <c r="P237" s="17">
        <f t="shared" si="3"/>
        <v>161874.37386985309</v>
      </c>
      <c r="R237" s="7"/>
      <c r="S237" s="7"/>
    </row>
    <row r="238" spans="1:19" s="2" customFormat="1" x14ac:dyDescent="0.25">
      <c r="A238" s="14">
        <v>312060</v>
      </c>
      <c r="B238" s="14">
        <v>206</v>
      </c>
      <c r="C238" s="15" t="s">
        <v>645</v>
      </c>
      <c r="D238" s="16">
        <v>7880.0133289707801</v>
      </c>
      <c r="E238" s="16">
        <v>7959.3032239413997</v>
      </c>
      <c r="F238" s="16">
        <v>9137.1650013620292</v>
      </c>
      <c r="G238" s="16">
        <v>7307.3023349295099</v>
      </c>
      <c r="H238" s="16">
        <v>8194.6333806756302</v>
      </c>
      <c r="I238" s="16">
        <v>10280.5469967808</v>
      </c>
      <c r="J238" s="16">
        <v>8608.5736565464103</v>
      </c>
      <c r="K238" s="16">
        <v>12176.7205723233</v>
      </c>
      <c r="L238" s="16">
        <v>8898.99</v>
      </c>
      <c r="M238" s="16">
        <v>9925.7500771815194</v>
      </c>
      <c r="N238" s="16">
        <v>11833.4600121615</v>
      </c>
      <c r="O238" s="16">
        <v>8592.7234512968898</v>
      </c>
      <c r="P238" s="17">
        <f t="shared" si="3"/>
        <v>110795.18203616978</v>
      </c>
      <c r="R238" s="7"/>
      <c r="S238" s="7"/>
    </row>
    <row r="239" spans="1:19" s="2" customFormat="1" x14ac:dyDescent="0.25">
      <c r="A239" s="14">
        <v>312070</v>
      </c>
      <c r="B239" s="14">
        <v>207</v>
      </c>
      <c r="C239" s="15" t="s">
        <v>454</v>
      </c>
      <c r="D239" s="16">
        <v>9926.2442054869498</v>
      </c>
      <c r="E239" s="16">
        <v>9052.1516943999795</v>
      </c>
      <c r="F239" s="16">
        <v>10410.9412594809</v>
      </c>
      <c r="G239" s="16">
        <v>8310.6274810371506</v>
      </c>
      <c r="H239" s="16">
        <v>9319.7914896204893</v>
      </c>
      <c r="I239" s="16">
        <v>11692.1118732341</v>
      </c>
      <c r="J239" s="16">
        <v>9790.5691489795499</v>
      </c>
      <c r="K239" s="16">
        <v>13848.6385233487</v>
      </c>
      <c r="L239" s="16">
        <v>10120.86</v>
      </c>
      <c r="M239" s="16">
        <v>11288.5997568523</v>
      </c>
      <c r="N239" s="16">
        <v>13458.246759920299</v>
      </c>
      <c r="O239" s="16">
        <v>9772.5426399767603</v>
      </c>
      <c r="P239" s="17">
        <f t="shared" si="3"/>
        <v>126991.32483233717</v>
      </c>
      <c r="R239" s="7"/>
      <c r="S239" s="7"/>
    </row>
    <row r="240" spans="1:19" s="2" customFormat="1" x14ac:dyDescent="0.25">
      <c r="A240" s="14">
        <v>312080</v>
      </c>
      <c r="B240" s="14">
        <v>208</v>
      </c>
      <c r="C240" s="15" t="s">
        <v>646</v>
      </c>
      <c r="D240" s="16">
        <v>20110.823150194199</v>
      </c>
      <c r="E240" s="16">
        <v>17897.364945364301</v>
      </c>
      <c r="F240" s="16">
        <v>20591.538938248301</v>
      </c>
      <c r="G240" s="16">
        <v>16430.438523244</v>
      </c>
      <c r="H240" s="16">
        <v>18425.602854553901</v>
      </c>
      <c r="I240" s="16">
        <v>23115.766622725499</v>
      </c>
      <c r="J240" s="16">
        <v>19356.341609214101</v>
      </c>
      <c r="K240" s="16">
        <v>27379.3049210422</v>
      </c>
      <c r="L240" s="16">
        <v>20009.34</v>
      </c>
      <c r="M240" s="16">
        <v>22318.007243337699</v>
      </c>
      <c r="N240" s="16">
        <v>26607.484997260701</v>
      </c>
      <c r="O240" s="16">
        <v>19320.7024894684</v>
      </c>
      <c r="P240" s="17">
        <f t="shared" si="3"/>
        <v>251562.71629465331</v>
      </c>
      <c r="R240" s="7"/>
      <c r="S240" s="7"/>
    </row>
    <row r="241" spans="1:19" s="2" customFormat="1" x14ac:dyDescent="0.25">
      <c r="A241" s="14">
        <v>312083</v>
      </c>
      <c r="B241" s="14">
        <v>786</v>
      </c>
      <c r="C241" s="15" t="s">
        <v>159</v>
      </c>
      <c r="D241" s="16">
        <v>13313.967519567201</v>
      </c>
      <c r="E241" s="16">
        <v>11408.1456478583</v>
      </c>
      <c r="F241" s="16">
        <v>13127.8910262276</v>
      </c>
      <c r="G241" s="16">
        <v>10472.920674971199</v>
      </c>
      <c r="H241" s="16">
        <v>11744.6549218902</v>
      </c>
      <c r="I241" s="16">
        <v>14734.213565783301</v>
      </c>
      <c r="J241" s="16">
        <v>12337.919644942</v>
      </c>
      <c r="K241" s="16">
        <v>17451.834177661902</v>
      </c>
      <c r="L241" s="16">
        <v>12754.15</v>
      </c>
      <c r="M241" s="16">
        <v>14225.7140095345</v>
      </c>
      <c r="N241" s="16">
        <v>16959.868681689899</v>
      </c>
      <c r="O241" s="16">
        <v>12315.2029247829</v>
      </c>
      <c r="P241" s="17">
        <f t="shared" si="3"/>
        <v>160846.48279490901</v>
      </c>
      <c r="R241" s="7"/>
      <c r="S241" s="7"/>
    </row>
    <row r="242" spans="1:19" s="2" customFormat="1" x14ac:dyDescent="0.25">
      <c r="A242" s="14">
        <v>312087</v>
      </c>
      <c r="B242" s="14">
        <v>787</v>
      </c>
      <c r="C242" s="15" t="s">
        <v>470</v>
      </c>
      <c r="D242" s="16">
        <v>6046.7474138078096</v>
      </c>
      <c r="E242" s="16">
        <v>5881.4324571367997</v>
      </c>
      <c r="F242" s="16">
        <v>6780.7816729122096</v>
      </c>
      <c r="G242" s="16">
        <v>5399.1379466266199</v>
      </c>
      <c r="H242" s="16">
        <v>6054.7608231182303</v>
      </c>
      <c r="I242" s="16">
        <v>7595.9757593543</v>
      </c>
      <c r="J242" s="16">
        <v>6360.6067690968703</v>
      </c>
      <c r="K242" s="16">
        <v>8996.9993157719691</v>
      </c>
      <c r="L242" s="16">
        <v>6575.18</v>
      </c>
      <c r="M242" s="16">
        <v>7333.8273735131897</v>
      </c>
      <c r="N242" s="16">
        <v>8743.3747863623903</v>
      </c>
      <c r="O242" s="16">
        <v>6348.8955464456003</v>
      </c>
      <c r="P242" s="17">
        <f t="shared" si="3"/>
        <v>82117.719864145969</v>
      </c>
      <c r="R242" s="7"/>
      <c r="S242" s="7"/>
    </row>
    <row r="243" spans="1:19" s="2" customFormat="1" x14ac:dyDescent="0.25">
      <c r="A243" s="14">
        <v>312090</v>
      </c>
      <c r="B243" s="14">
        <v>209</v>
      </c>
      <c r="C243" s="15" t="s">
        <v>160</v>
      </c>
      <c r="D243" s="16">
        <v>22846.9779614238</v>
      </c>
      <c r="E243" s="16">
        <v>20990.354383794798</v>
      </c>
      <c r="F243" s="16">
        <v>24176.729079581699</v>
      </c>
      <c r="G243" s="16">
        <v>19270.679661542901</v>
      </c>
      <c r="H243" s="16">
        <v>21610.7312674731</v>
      </c>
      <c r="I243" s="16">
        <v>27111.664310562701</v>
      </c>
      <c r="J243" s="16">
        <v>22702.3678061219</v>
      </c>
      <c r="K243" s="16">
        <v>32112.217439765402</v>
      </c>
      <c r="L243" s="16">
        <v>23468.25</v>
      </c>
      <c r="M243" s="16">
        <v>26176.0005773382</v>
      </c>
      <c r="N243" s="16">
        <v>31206.977175694101</v>
      </c>
      <c r="O243" s="16">
        <v>22660.567944294198</v>
      </c>
      <c r="P243" s="17">
        <f t="shared" si="3"/>
        <v>294333.51760759274</v>
      </c>
      <c r="R243" s="7"/>
      <c r="S243" s="7"/>
    </row>
    <row r="244" spans="1:19" s="2" customFormat="1" x14ac:dyDescent="0.25">
      <c r="A244" s="14">
        <v>312100</v>
      </c>
      <c r="B244" s="14">
        <v>210</v>
      </c>
      <c r="C244" s="15" t="s">
        <v>161</v>
      </c>
      <c r="D244" s="16">
        <v>3068.4271183432602</v>
      </c>
      <c r="E244" s="16">
        <v>2728.28822632948</v>
      </c>
      <c r="F244" s="16">
        <v>3144.7210456089401</v>
      </c>
      <c r="G244" s="16">
        <v>2504.7955115579798</v>
      </c>
      <c r="H244" s="16">
        <v>2808.9551689453901</v>
      </c>
      <c r="I244" s="16">
        <v>3523.9636727232601</v>
      </c>
      <c r="J244" s="16">
        <v>2950.8450133179999</v>
      </c>
      <c r="K244" s="16">
        <v>4173.9336402241997</v>
      </c>
      <c r="L244" s="16">
        <v>3050.39</v>
      </c>
      <c r="M244" s="16">
        <v>3402.3464614743302</v>
      </c>
      <c r="N244" s="16">
        <v>4056.27085976439</v>
      </c>
      <c r="O244" s="16">
        <v>2945.41188339583</v>
      </c>
      <c r="P244" s="17">
        <f t="shared" si="3"/>
        <v>38358.348601685058</v>
      </c>
      <c r="R244" s="7"/>
      <c r="S244" s="7"/>
    </row>
    <row r="245" spans="1:19" s="2" customFormat="1" x14ac:dyDescent="0.25">
      <c r="A245" s="14">
        <v>312110</v>
      </c>
      <c r="B245" s="14">
        <v>211</v>
      </c>
      <c r="C245" s="15" t="s">
        <v>162</v>
      </c>
      <c r="D245" s="16">
        <v>13422.5303200812</v>
      </c>
      <c r="E245" s="16">
        <v>11614.1097359872</v>
      </c>
      <c r="F245" s="16">
        <v>13372.135758615501</v>
      </c>
      <c r="G245" s="16">
        <v>10661.978436945899</v>
      </c>
      <c r="H245" s="16">
        <v>11956.6705352711</v>
      </c>
      <c r="I245" s="16">
        <v>15000.196430321001</v>
      </c>
      <c r="J245" s="16">
        <v>12560.6444748045</v>
      </c>
      <c r="K245" s="16">
        <v>17766.875684647399</v>
      </c>
      <c r="L245" s="16">
        <v>12984.39</v>
      </c>
      <c r="M245" s="16">
        <v>14482.517411049999</v>
      </c>
      <c r="N245" s="16">
        <v>17266.029199453402</v>
      </c>
      <c r="O245" s="16">
        <v>12537.5176711161</v>
      </c>
      <c r="P245" s="17">
        <f t="shared" si="3"/>
        <v>163625.59565829328</v>
      </c>
      <c r="R245" s="7"/>
      <c r="S245" s="7"/>
    </row>
    <row r="246" spans="1:19" s="2" customFormat="1" x14ac:dyDescent="0.25">
      <c r="A246" s="14">
        <v>312120</v>
      </c>
      <c r="B246" s="14">
        <v>212</v>
      </c>
      <c r="C246" s="15" t="s">
        <v>647</v>
      </c>
      <c r="D246" s="16">
        <v>969.48724118271696</v>
      </c>
      <c r="E246" s="16">
        <v>862.01858663442704</v>
      </c>
      <c r="F246" s="16">
        <v>995.94882028223299</v>
      </c>
      <c r="G246" s="16">
        <v>791.40458501043202</v>
      </c>
      <c r="H246" s="16">
        <v>887.50527936547303</v>
      </c>
      <c r="I246" s="16">
        <v>1113.4166422506501</v>
      </c>
      <c r="J246" s="16">
        <v>932.33649709890801</v>
      </c>
      <c r="K246" s="16">
        <v>1318.77840133468</v>
      </c>
      <c r="L246" s="16">
        <v>963.78</v>
      </c>
      <c r="M246" s="16">
        <v>1074.99098308827</v>
      </c>
      <c r="N246" s="16">
        <v>1281.6021673821299</v>
      </c>
      <c r="O246" s="16">
        <v>930.61986837152403</v>
      </c>
      <c r="P246" s="17">
        <f t="shared" si="3"/>
        <v>12121.889072001444</v>
      </c>
      <c r="R246" s="7"/>
      <c r="S246" s="7"/>
    </row>
    <row r="247" spans="1:19" s="2" customFormat="1" x14ac:dyDescent="0.25">
      <c r="A247" s="14">
        <v>312125</v>
      </c>
      <c r="B247" s="14">
        <v>864</v>
      </c>
      <c r="C247" s="15" t="s">
        <v>163</v>
      </c>
      <c r="D247" s="16">
        <v>969.48724118271696</v>
      </c>
      <c r="E247" s="16">
        <v>862.01861090332397</v>
      </c>
      <c r="F247" s="16">
        <v>992.76142862767495</v>
      </c>
      <c r="G247" s="16">
        <v>791.40458501043202</v>
      </c>
      <c r="H247" s="16">
        <v>887.50524126181404</v>
      </c>
      <c r="I247" s="16">
        <v>1113.4166422506501</v>
      </c>
      <c r="J247" s="16">
        <v>932.33649709890801</v>
      </c>
      <c r="K247" s="16">
        <v>1318.77840133468</v>
      </c>
      <c r="L247" s="16">
        <v>963.78</v>
      </c>
      <c r="M247" s="16">
        <v>1074.99098308827</v>
      </c>
      <c r="N247" s="16">
        <v>1281.6021673821299</v>
      </c>
      <c r="O247" s="16">
        <v>930.61986837152403</v>
      </c>
      <c r="P247" s="17">
        <f t="shared" si="3"/>
        <v>12118.701666512125</v>
      </c>
      <c r="R247" s="7"/>
      <c r="S247" s="7"/>
    </row>
    <row r="248" spans="1:19" s="2" customFormat="1" x14ac:dyDescent="0.25">
      <c r="A248" s="14">
        <v>312130</v>
      </c>
      <c r="B248" s="14">
        <v>213</v>
      </c>
      <c r="C248" s="15" t="s">
        <v>164</v>
      </c>
      <c r="D248" s="16">
        <v>9452.9148972325202</v>
      </c>
      <c r="E248" s="16">
        <v>8457.3584420323896</v>
      </c>
      <c r="F248" s="16">
        <v>9724.21424493021</v>
      </c>
      <c r="G248" s="16">
        <v>7764.5583173799696</v>
      </c>
      <c r="H248" s="16">
        <v>8707.4137057821299</v>
      </c>
      <c r="I248" s="16">
        <v>10923.8543900812</v>
      </c>
      <c r="J248" s="16">
        <v>9147.2569659813198</v>
      </c>
      <c r="K248" s="16">
        <v>12938.6814264278</v>
      </c>
      <c r="L248" s="16">
        <v>9455.84</v>
      </c>
      <c r="M248" s="16">
        <v>10546.8559785214</v>
      </c>
      <c r="N248" s="16">
        <v>12573.941264426699</v>
      </c>
      <c r="O248" s="16">
        <v>9130.4149308004307</v>
      </c>
      <c r="P248" s="17">
        <f t="shared" si="3"/>
        <v>118823.30456359606</v>
      </c>
      <c r="R248" s="7"/>
      <c r="S248" s="7"/>
    </row>
    <row r="249" spans="1:19" s="2" customFormat="1" x14ac:dyDescent="0.25">
      <c r="A249" s="14">
        <v>312140</v>
      </c>
      <c r="B249" s="14">
        <v>214</v>
      </c>
      <c r="C249" s="15" t="s">
        <v>471</v>
      </c>
      <c r="D249" s="16">
        <v>7424.8426678289397</v>
      </c>
      <c r="E249" s="16">
        <v>7390.3713127394203</v>
      </c>
      <c r="F249" s="16">
        <v>8533.56419181807</v>
      </c>
      <c r="G249" s="16">
        <v>6784.9753088226298</v>
      </c>
      <c r="H249" s="16">
        <v>7608.8786507281902</v>
      </c>
      <c r="I249" s="16">
        <v>9545.6920128954007</v>
      </c>
      <c r="J249" s="16">
        <v>7993.2315684611403</v>
      </c>
      <c r="K249" s="16">
        <v>11306.326827442401</v>
      </c>
      <c r="L249" s="16">
        <v>8262.89</v>
      </c>
      <c r="M249" s="16">
        <v>9216.2560283432795</v>
      </c>
      <c r="N249" s="16">
        <v>10987.6025816893</v>
      </c>
      <c r="O249" s="16">
        <v>7978.5143381716998</v>
      </c>
      <c r="P249" s="17">
        <f t="shared" si="3"/>
        <v>103033.14548894047</v>
      </c>
      <c r="R249" s="7"/>
      <c r="S249" s="7"/>
    </row>
    <row r="250" spans="1:19" s="2" customFormat="1" x14ac:dyDescent="0.25">
      <c r="A250" s="14">
        <v>312150</v>
      </c>
      <c r="B250" s="14">
        <v>215</v>
      </c>
      <c r="C250" s="15" t="s">
        <v>508</v>
      </c>
      <c r="D250" s="16">
        <v>17346.7114659498</v>
      </c>
      <c r="E250" s="16">
        <v>16402.7221546088</v>
      </c>
      <c r="F250" s="16">
        <v>18835.534737632101</v>
      </c>
      <c r="G250" s="16">
        <v>15058.6705758926</v>
      </c>
      <c r="H250" s="16">
        <v>16887.2536850006</v>
      </c>
      <c r="I250" s="16">
        <v>21185.844442824498</v>
      </c>
      <c r="J250" s="16">
        <v>17740.291680909399</v>
      </c>
      <c r="K250" s="16">
        <v>25093.4223587288</v>
      </c>
      <c r="L250" s="16">
        <v>18338.77</v>
      </c>
      <c r="M250" s="16">
        <v>20454.6895393181</v>
      </c>
      <c r="N250" s="16">
        <v>24386.0412404651</v>
      </c>
      <c r="O250" s="16">
        <v>17707.628050957799</v>
      </c>
      <c r="P250" s="17">
        <f t="shared" si="3"/>
        <v>229437.57993228757</v>
      </c>
      <c r="R250" s="7"/>
      <c r="S250" s="7"/>
    </row>
    <row r="251" spans="1:19" s="2" customFormat="1" x14ac:dyDescent="0.25">
      <c r="A251" s="14">
        <v>312160</v>
      </c>
      <c r="B251" s="14">
        <v>216</v>
      </c>
      <c r="C251" s="15" t="s">
        <v>165</v>
      </c>
      <c r="D251" s="16">
        <v>68988.432678477096</v>
      </c>
      <c r="E251" s="16">
        <v>65586.225556970094</v>
      </c>
      <c r="F251" s="16">
        <v>75522.903337790704</v>
      </c>
      <c r="G251" s="16">
        <v>60212.698842875703</v>
      </c>
      <c r="H251" s="16">
        <v>67524.389207319095</v>
      </c>
      <c r="I251" s="16">
        <v>84712.449531235194</v>
      </c>
      <c r="J251" s="16">
        <v>70935.268487606998</v>
      </c>
      <c r="K251" s="16">
        <v>100337.05670154501</v>
      </c>
      <c r="L251" s="16">
        <v>73328.34</v>
      </c>
      <c r="M251" s="16">
        <v>81788.897296630996</v>
      </c>
      <c r="N251" s="16">
        <v>97508.564901655103</v>
      </c>
      <c r="O251" s="16">
        <v>70804.661651931805</v>
      </c>
      <c r="P251" s="17">
        <f t="shared" si="3"/>
        <v>917249.88819403772</v>
      </c>
      <c r="R251" s="7"/>
      <c r="S251" s="7"/>
    </row>
    <row r="252" spans="1:19" s="2" customFormat="1" x14ac:dyDescent="0.25">
      <c r="A252" s="14">
        <v>312170</v>
      </c>
      <c r="B252" s="14">
        <v>217</v>
      </c>
      <c r="C252" s="15" t="s">
        <v>472</v>
      </c>
      <c r="D252" s="16">
        <v>13312.597347376901</v>
      </c>
      <c r="E252" s="16">
        <v>11361.8795670447</v>
      </c>
      <c r="F252" s="16">
        <v>13043.1647611054</v>
      </c>
      <c r="G252" s="16">
        <v>10431.152099651201</v>
      </c>
      <c r="H252" s="16">
        <v>11697.8153569322</v>
      </c>
      <c r="I252" s="16">
        <v>14675.4499096645</v>
      </c>
      <c r="J252" s="16">
        <v>12288.712996484001</v>
      </c>
      <c r="K252" s="16">
        <v>17382.231984258098</v>
      </c>
      <c r="L252" s="16">
        <v>12703.28</v>
      </c>
      <c r="M252" s="16">
        <v>14168.978374316001</v>
      </c>
      <c r="N252" s="16">
        <v>16892.228567300299</v>
      </c>
      <c r="O252" s="16">
        <v>12266.0868761744</v>
      </c>
      <c r="P252" s="17">
        <f t="shared" si="3"/>
        <v>160223.57784030773</v>
      </c>
      <c r="R252" s="7"/>
      <c r="S252" s="7"/>
    </row>
    <row r="253" spans="1:19" s="2" customFormat="1" x14ac:dyDescent="0.25">
      <c r="A253" s="14">
        <v>312180</v>
      </c>
      <c r="B253" s="14">
        <v>218</v>
      </c>
      <c r="C253" s="15" t="s">
        <v>648</v>
      </c>
      <c r="D253" s="16">
        <v>2270.12709473736</v>
      </c>
      <c r="E253" s="16">
        <v>2298.7156328434198</v>
      </c>
      <c r="F253" s="16">
        <v>2642.4468587461301</v>
      </c>
      <c r="G253" s="16">
        <v>2110.4122266944601</v>
      </c>
      <c r="H253" s="16">
        <v>2366.6816553605499</v>
      </c>
      <c r="I253" s="16">
        <v>2969.1110460016998</v>
      </c>
      <c r="J253" s="16">
        <v>2486.2306589303898</v>
      </c>
      <c r="K253" s="16">
        <v>3516.7424035590998</v>
      </c>
      <c r="L253" s="16">
        <v>2570.1</v>
      </c>
      <c r="M253" s="16">
        <v>2866.6426215686902</v>
      </c>
      <c r="N253" s="16">
        <v>3417.6057796856398</v>
      </c>
      <c r="O253" s="16">
        <v>2481.6529823240298</v>
      </c>
      <c r="P253" s="17">
        <f t="shared" si="3"/>
        <v>31996.468960451468</v>
      </c>
      <c r="R253" s="7"/>
      <c r="S253" s="7"/>
    </row>
    <row r="254" spans="1:19" s="2" customFormat="1" x14ac:dyDescent="0.25">
      <c r="A254" s="14">
        <v>312190</v>
      </c>
      <c r="B254" s="14">
        <v>219</v>
      </c>
      <c r="C254" s="15" t="s">
        <v>649</v>
      </c>
      <c r="D254" s="16">
        <v>21620.202774434001</v>
      </c>
      <c r="E254" s="16">
        <v>20772.2500421404</v>
      </c>
      <c r="F254" s="16">
        <v>23844.769776624798</v>
      </c>
      <c r="G254" s="16">
        <v>19070.652152681501</v>
      </c>
      <c r="H254" s="16">
        <v>21386.413803829499</v>
      </c>
      <c r="I254" s="16">
        <v>26830.248254233898</v>
      </c>
      <c r="J254" s="16">
        <v>22466.719756480099</v>
      </c>
      <c r="K254" s="16">
        <v>31778.896198827999</v>
      </c>
      <c r="L254" s="16">
        <v>23224.65</v>
      </c>
      <c r="M254" s="16">
        <v>25904.296606362699</v>
      </c>
      <c r="N254" s="16">
        <v>30883.052227888202</v>
      </c>
      <c r="O254" s="16">
        <v>22425.3537725633</v>
      </c>
      <c r="P254" s="17">
        <f t="shared" si="3"/>
        <v>290207.50536606641</v>
      </c>
      <c r="R254" s="7"/>
      <c r="S254" s="7"/>
    </row>
    <row r="255" spans="1:19" s="2" customFormat="1" x14ac:dyDescent="0.25">
      <c r="A255" s="14">
        <v>312200</v>
      </c>
      <c r="B255" s="14">
        <v>220</v>
      </c>
      <c r="C255" s="15" t="s">
        <v>166</v>
      </c>
      <c r="D255" s="16">
        <v>14832.718217684</v>
      </c>
      <c r="E255" s="16">
        <v>13418.7552126676</v>
      </c>
      <c r="F255" s="16">
        <v>15478.173602311599</v>
      </c>
      <c r="G255" s="16">
        <v>12319.5313733288</v>
      </c>
      <c r="H255" s="16">
        <v>13815.503166221801</v>
      </c>
      <c r="I255" s="16">
        <v>17332.185731034799</v>
      </c>
      <c r="J255" s="16">
        <v>14513.371471506</v>
      </c>
      <c r="K255" s="16">
        <v>20528.9837807761</v>
      </c>
      <c r="L255" s="16">
        <v>15002.99</v>
      </c>
      <c r="M255" s="16">
        <v>16734.026303407099</v>
      </c>
      <c r="N255" s="16">
        <v>19950.273738914799</v>
      </c>
      <c r="O255" s="16">
        <v>14486.6492843164</v>
      </c>
      <c r="P255" s="17">
        <f t="shared" si="3"/>
        <v>188413.16188216899</v>
      </c>
      <c r="R255" s="7"/>
      <c r="S255" s="7"/>
    </row>
    <row r="256" spans="1:19" s="2" customFormat="1" x14ac:dyDescent="0.25">
      <c r="A256" s="14">
        <v>312210</v>
      </c>
      <c r="B256" s="14">
        <v>221</v>
      </c>
      <c r="C256" s="15" t="s">
        <v>460</v>
      </c>
      <c r="D256" s="16">
        <v>11790.6486695819</v>
      </c>
      <c r="E256" s="16">
        <v>10693.8143299534</v>
      </c>
      <c r="F256" s="16">
        <v>12312.592741579099</v>
      </c>
      <c r="G256" s="16">
        <v>9817.8135462681003</v>
      </c>
      <c r="H256" s="16">
        <v>11009.9988462809</v>
      </c>
      <c r="I256" s="16">
        <v>13812.552011920299</v>
      </c>
      <c r="J256" s="16">
        <v>11566.1522112323</v>
      </c>
      <c r="K256" s="16">
        <v>16360.1787232238</v>
      </c>
      <c r="L256" s="16">
        <v>11956.34</v>
      </c>
      <c r="M256" s="16">
        <v>13335.8603624226</v>
      </c>
      <c r="N256" s="16">
        <v>15898.9868875791</v>
      </c>
      <c r="O256" s="16">
        <v>11544.856478186501</v>
      </c>
      <c r="P256" s="17">
        <f t="shared" si="3"/>
        <v>150099.79480822798</v>
      </c>
      <c r="R256" s="7"/>
      <c r="S256" s="7"/>
    </row>
    <row r="257" spans="1:19" s="2" customFormat="1" x14ac:dyDescent="0.25">
      <c r="A257" s="14">
        <v>312220</v>
      </c>
      <c r="B257" s="14">
        <v>222</v>
      </c>
      <c r="C257" s="15" t="s">
        <v>650</v>
      </c>
      <c r="D257" s="16">
        <v>20717.520439764001</v>
      </c>
      <c r="E257" s="16">
        <v>19099.045805424699</v>
      </c>
      <c r="F257" s="16">
        <v>21997.707518269901</v>
      </c>
      <c r="G257" s="16">
        <v>17533.128911691801</v>
      </c>
      <c r="H257" s="16">
        <v>19662.190716215599</v>
      </c>
      <c r="I257" s="16">
        <v>24667.127144261402</v>
      </c>
      <c r="J257" s="16">
        <v>20655.397128505199</v>
      </c>
      <c r="K257" s="16">
        <v>29216.8028269018</v>
      </c>
      <c r="L257" s="16">
        <v>21352.22</v>
      </c>
      <c r="M257" s="16">
        <v>23815.828013107399</v>
      </c>
      <c r="N257" s="16">
        <v>28393.184017146501</v>
      </c>
      <c r="O257" s="16">
        <v>20617.366172732702</v>
      </c>
      <c r="P257" s="17">
        <f t="shared" si="3"/>
        <v>267727.51869402104</v>
      </c>
      <c r="R257" s="7"/>
      <c r="S257" s="7"/>
    </row>
    <row r="258" spans="1:19" s="2" customFormat="1" x14ac:dyDescent="0.25">
      <c r="A258" s="14">
        <v>312230</v>
      </c>
      <c r="B258" s="14">
        <v>223</v>
      </c>
      <c r="C258" s="15" t="s">
        <v>651</v>
      </c>
      <c r="D258" s="16">
        <v>15487.0650468561</v>
      </c>
      <c r="E258" s="16">
        <v>16881.1989784135</v>
      </c>
      <c r="F258" s="16">
        <v>19442.425774277399</v>
      </c>
      <c r="G258" s="16">
        <v>15498.3397897873</v>
      </c>
      <c r="H258" s="16">
        <v>17380.311647033799</v>
      </c>
      <c r="I258" s="16">
        <v>21804.409244074799</v>
      </c>
      <c r="J258" s="16">
        <v>18258.256401519899</v>
      </c>
      <c r="K258" s="16">
        <v>25826.0770261369</v>
      </c>
      <c r="L258" s="16">
        <v>18874.21</v>
      </c>
      <c r="M258" s="16">
        <v>21051.9067521449</v>
      </c>
      <c r="N258" s="16">
        <v>25098.042444566199</v>
      </c>
      <c r="O258" s="16">
        <v>18224.639088941902</v>
      </c>
      <c r="P258" s="17">
        <f t="shared" si="3"/>
        <v>233826.88219375268</v>
      </c>
      <c r="R258" s="7"/>
      <c r="S258" s="7"/>
    </row>
    <row r="259" spans="1:19" s="2" customFormat="1" x14ac:dyDescent="0.25">
      <c r="A259" s="14">
        <v>312235</v>
      </c>
      <c r="B259" s="14">
        <v>788</v>
      </c>
      <c r="C259" s="15" t="s">
        <v>167</v>
      </c>
      <c r="D259" s="16">
        <v>5709.3803659179603</v>
      </c>
      <c r="E259" s="16">
        <v>4516.2017200726496</v>
      </c>
      <c r="F259" s="16">
        <v>5193.6058652561796</v>
      </c>
      <c r="G259" s="16">
        <v>4146.0806870267998</v>
      </c>
      <c r="H259" s="16">
        <v>4649.5419537779599</v>
      </c>
      <c r="I259" s="16">
        <v>5833.0660757908099</v>
      </c>
      <c r="J259" s="16">
        <v>4884.4073153569698</v>
      </c>
      <c r="K259" s="16">
        <v>6908.9335136587797</v>
      </c>
      <c r="L259" s="16">
        <v>5049.18</v>
      </c>
      <c r="M259" s="16">
        <v>5631.7583169567997</v>
      </c>
      <c r="N259" s="16">
        <v>6714.1713546740502</v>
      </c>
      <c r="O259" s="16">
        <v>4875.4140881907197</v>
      </c>
      <c r="P259" s="17">
        <f t="shared" si="3"/>
        <v>64111.741256679685</v>
      </c>
      <c r="R259" s="7"/>
      <c r="S259" s="7"/>
    </row>
    <row r="260" spans="1:19" s="2" customFormat="1" x14ac:dyDescent="0.25">
      <c r="A260" s="14">
        <v>312240</v>
      </c>
      <c r="B260" s="14">
        <v>224</v>
      </c>
      <c r="C260" s="15" t="s">
        <v>168</v>
      </c>
      <c r="D260" s="16">
        <v>9611.6253115559703</v>
      </c>
      <c r="E260" s="16">
        <v>9329.5397345708898</v>
      </c>
      <c r="F260" s="16">
        <v>10755.495569725799</v>
      </c>
      <c r="G260" s="16">
        <v>8564.7562866682802</v>
      </c>
      <c r="H260" s="16">
        <v>9604.7802758954203</v>
      </c>
      <c r="I260" s="16">
        <v>12049.6423283568</v>
      </c>
      <c r="J260" s="16">
        <v>10089.9527574924</v>
      </c>
      <c r="K260" s="16">
        <v>14272.1129211106</v>
      </c>
      <c r="L260" s="16">
        <v>10430.34</v>
      </c>
      <c r="M260" s="16">
        <v>11633.7913058662</v>
      </c>
      <c r="N260" s="16">
        <v>13869.7834558908</v>
      </c>
      <c r="O260" s="16">
        <v>10071.3750199316</v>
      </c>
      <c r="P260" s="17">
        <f t="shared" si="3"/>
        <v>130283.19496706476</v>
      </c>
      <c r="R260" s="7"/>
      <c r="S260" s="7"/>
    </row>
    <row r="261" spans="1:19" s="2" customFormat="1" x14ac:dyDescent="0.25">
      <c r="A261" s="14">
        <v>312245</v>
      </c>
      <c r="B261" s="14">
        <v>731</v>
      </c>
      <c r="C261" s="15" t="s">
        <v>652</v>
      </c>
      <c r="D261" s="16">
        <v>12217.4190907512</v>
      </c>
      <c r="E261" s="16">
        <v>8586.6606113911203</v>
      </c>
      <c r="F261" s="16">
        <v>9875.0012776139793</v>
      </c>
      <c r="G261" s="16">
        <v>7883.2690051315303</v>
      </c>
      <c r="H261" s="16">
        <v>8840.5425170862909</v>
      </c>
      <c r="I261" s="16">
        <v>11090.8668864188</v>
      </c>
      <c r="J261" s="16">
        <v>9287.1074405461495</v>
      </c>
      <c r="K261" s="16">
        <v>13136.498186628</v>
      </c>
      <c r="L261" s="16">
        <v>9600.41</v>
      </c>
      <c r="M261" s="16">
        <v>10708.104625984601</v>
      </c>
      <c r="N261" s="16">
        <v>12766.181589534001</v>
      </c>
      <c r="O261" s="16">
        <v>9270.0079110561492</v>
      </c>
      <c r="P261" s="17">
        <f t="shared" si="3"/>
        <v>123262.06914214182</v>
      </c>
      <c r="R261" s="7"/>
      <c r="S261" s="7"/>
    </row>
    <row r="262" spans="1:19" s="2" customFormat="1" x14ac:dyDescent="0.25">
      <c r="A262" s="14">
        <v>312247</v>
      </c>
      <c r="B262" s="14">
        <v>789</v>
      </c>
      <c r="C262" s="15" t="s">
        <v>169</v>
      </c>
      <c r="D262" s="16">
        <v>15412.582264622601</v>
      </c>
      <c r="E262" s="16">
        <v>17025.3926886181</v>
      </c>
      <c r="F262" s="16">
        <v>19586.880095693599</v>
      </c>
      <c r="G262" s="16">
        <v>15630.2405539557</v>
      </c>
      <c r="H262" s="16">
        <v>17528.231365438402</v>
      </c>
      <c r="I262" s="16">
        <v>21989.978684449899</v>
      </c>
      <c r="J262" s="16">
        <v>18413.645817703</v>
      </c>
      <c r="K262" s="16">
        <v>26045.873426359401</v>
      </c>
      <c r="L262" s="16">
        <v>19034.84</v>
      </c>
      <c r="M262" s="16">
        <v>21231.071915992899</v>
      </c>
      <c r="N262" s="16">
        <v>25311.6428057966</v>
      </c>
      <c r="O262" s="16">
        <v>18379.7424003372</v>
      </c>
      <c r="P262" s="17">
        <f t="shared" si="3"/>
        <v>235590.12201896746</v>
      </c>
      <c r="R262" s="7"/>
      <c r="S262" s="7"/>
    </row>
    <row r="263" spans="1:19" s="2" customFormat="1" x14ac:dyDescent="0.25">
      <c r="A263" s="14">
        <v>312250</v>
      </c>
      <c r="B263" s="14">
        <v>225</v>
      </c>
      <c r="C263" s="15" t="s">
        <v>170</v>
      </c>
      <c r="D263" s="16">
        <v>969.48724118271696</v>
      </c>
      <c r="E263" s="16">
        <v>862.01823753937299</v>
      </c>
      <c r="F263" s="16">
        <v>990.49243996780604</v>
      </c>
      <c r="G263" s="16">
        <v>791.40458501043202</v>
      </c>
      <c r="H263" s="16">
        <v>887.50547794816202</v>
      </c>
      <c r="I263" s="16">
        <v>1113.4166422506501</v>
      </c>
      <c r="J263" s="16">
        <v>932.33649709890801</v>
      </c>
      <c r="K263" s="16">
        <v>1318.77840133468</v>
      </c>
      <c r="L263" s="16">
        <v>963.78</v>
      </c>
      <c r="M263" s="16">
        <v>1074.99098308827</v>
      </c>
      <c r="N263" s="16">
        <v>1281.6021673821299</v>
      </c>
      <c r="O263" s="16">
        <v>930.61986837152403</v>
      </c>
      <c r="P263" s="17">
        <f t="shared" si="3"/>
        <v>12116.432541174652</v>
      </c>
      <c r="R263" s="7"/>
      <c r="S263" s="7"/>
    </row>
    <row r="264" spans="1:19" s="2" customFormat="1" x14ac:dyDescent="0.25">
      <c r="A264" s="14">
        <v>312260</v>
      </c>
      <c r="B264" s="14">
        <v>226</v>
      </c>
      <c r="C264" s="15" t="s">
        <v>171</v>
      </c>
      <c r="D264" s="16">
        <v>20179.147182743</v>
      </c>
      <c r="E264" s="16">
        <v>18842.284555344901</v>
      </c>
      <c r="F264" s="16">
        <v>21738.723151199301</v>
      </c>
      <c r="G264" s="16">
        <v>17298.785220686001</v>
      </c>
      <c r="H264" s="16">
        <v>19399.389185724602</v>
      </c>
      <c r="I264" s="16">
        <v>24337.432105194999</v>
      </c>
      <c r="J264" s="16">
        <v>20379.3219324198</v>
      </c>
      <c r="K264" s="16">
        <v>28826.297889173198</v>
      </c>
      <c r="L264" s="16">
        <v>21066.83</v>
      </c>
      <c r="M264" s="16">
        <v>23497.511238670701</v>
      </c>
      <c r="N264" s="16">
        <v>28013.6873753605</v>
      </c>
      <c r="O264" s="16">
        <v>20341.799289487099</v>
      </c>
      <c r="P264" s="17">
        <f t="shared" si="3"/>
        <v>263921.20912600413</v>
      </c>
      <c r="R264" s="7"/>
      <c r="S264" s="7"/>
    </row>
    <row r="265" spans="1:19" s="2" customFormat="1" x14ac:dyDescent="0.25">
      <c r="A265" s="14">
        <v>312270</v>
      </c>
      <c r="B265" s="14">
        <v>227</v>
      </c>
      <c r="C265" s="15" t="s">
        <v>653</v>
      </c>
      <c r="D265" s="16">
        <v>22251.6850833272</v>
      </c>
      <c r="E265" s="16">
        <v>20761.660469951901</v>
      </c>
      <c r="F265" s="16">
        <v>23879.513873738</v>
      </c>
      <c r="G265" s="16">
        <v>19059.6604223342</v>
      </c>
      <c r="H265" s="16">
        <v>21374.087417125102</v>
      </c>
      <c r="I265" s="16">
        <v>26814.7841342026</v>
      </c>
      <c r="J265" s="16">
        <v>22453.770638464899</v>
      </c>
      <c r="K265" s="16">
        <v>31760.579832142801</v>
      </c>
      <c r="L265" s="16">
        <v>23211.27</v>
      </c>
      <c r="M265" s="16">
        <v>25889.366176042</v>
      </c>
      <c r="N265" s="16">
        <v>30865.2521977857</v>
      </c>
      <c r="O265" s="16">
        <v>22412.428496613698</v>
      </c>
      <c r="P265" s="17">
        <f t="shared" si="3"/>
        <v>290734.05874172808</v>
      </c>
      <c r="R265" s="7"/>
      <c r="S265" s="7"/>
    </row>
    <row r="266" spans="1:19" s="2" customFormat="1" x14ac:dyDescent="0.25">
      <c r="A266" s="14">
        <v>312280</v>
      </c>
      <c r="B266" s="14">
        <v>228</v>
      </c>
      <c r="C266" s="15" t="s">
        <v>654</v>
      </c>
      <c r="D266" s="16">
        <v>9414.3896835889009</v>
      </c>
      <c r="E266" s="16">
        <v>9218.3328320107394</v>
      </c>
      <c r="F266" s="16">
        <v>10577.4875230938</v>
      </c>
      <c r="G266" s="16">
        <v>8462.7530290447103</v>
      </c>
      <c r="H266" s="16">
        <v>9490.3905303164393</v>
      </c>
      <c r="I266" s="16">
        <v>11906.1352944667</v>
      </c>
      <c r="J266" s="16">
        <v>9969.78494231078</v>
      </c>
      <c r="K266" s="16">
        <v>14102.1370382719</v>
      </c>
      <c r="L266" s="16">
        <v>10306.120000000001</v>
      </c>
      <c r="M266" s="16">
        <v>11495.2369124904</v>
      </c>
      <c r="N266" s="16">
        <v>13704.599176539299</v>
      </c>
      <c r="O266" s="16">
        <v>9951.4284591192809</v>
      </c>
      <c r="P266" s="17">
        <f t="shared" si="3"/>
        <v>128598.79542125294</v>
      </c>
      <c r="R266" s="7"/>
      <c r="S266" s="7"/>
    </row>
    <row r="267" spans="1:19" s="2" customFormat="1" x14ac:dyDescent="0.25">
      <c r="A267" s="14">
        <v>312290</v>
      </c>
      <c r="B267" s="14">
        <v>229</v>
      </c>
      <c r="C267" s="15" t="s">
        <v>655</v>
      </c>
      <c r="D267" s="16">
        <v>13370.399647258801</v>
      </c>
      <c r="E267" s="16">
        <v>12348.9290234334</v>
      </c>
      <c r="F267" s="16">
        <v>14194.348253571099</v>
      </c>
      <c r="G267" s="16">
        <v>11336.4310110603</v>
      </c>
      <c r="H267" s="16">
        <v>12713.023240861599</v>
      </c>
      <c r="I267" s="16">
        <v>15949.074835439</v>
      </c>
      <c r="J267" s="16">
        <v>13355.202356221</v>
      </c>
      <c r="K267" s="16">
        <v>18890.767944451502</v>
      </c>
      <c r="L267" s="16">
        <v>13805.75</v>
      </c>
      <c r="M267" s="16">
        <v>15398.648615526399</v>
      </c>
      <c r="N267" s="16">
        <v>18358.239046544601</v>
      </c>
      <c r="O267" s="16">
        <v>13330.612603383801</v>
      </c>
      <c r="P267" s="17">
        <f t="shared" si="3"/>
        <v>173051.4265777515</v>
      </c>
      <c r="R267" s="7"/>
      <c r="S267" s="7"/>
    </row>
    <row r="268" spans="1:19" s="2" customFormat="1" x14ac:dyDescent="0.25">
      <c r="A268" s="14">
        <v>312300</v>
      </c>
      <c r="B268" s="14">
        <v>230</v>
      </c>
      <c r="C268" s="15" t="s">
        <v>473</v>
      </c>
      <c r="D268" s="16">
        <v>14653.1226573316</v>
      </c>
      <c r="E268" s="16">
        <v>13164.407323829701</v>
      </c>
      <c r="F268" s="16">
        <v>15164.019292884899</v>
      </c>
      <c r="G268" s="16">
        <v>12085.407516929899</v>
      </c>
      <c r="H268" s="16">
        <v>13552.944925871099</v>
      </c>
      <c r="I268" s="16">
        <v>17002.799974369002</v>
      </c>
      <c r="J268" s="16">
        <v>14237.555257780899</v>
      </c>
      <c r="K268" s="16">
        <v>20138.845170381199</v>
      </c>
      <c r="L268" s="16">
        <v>14717.87</v>
      </c>
      <c r="M268" s="16">
        <v>16416.008137576799</v>
      </c>
      <c r="N268" s="16">
        <v>19571.133097730901</v>
      </c>
      <c r="O268" s="16">
        <v>14211.340906589799</v>
      </c>
      <c r="P268" s="17">
        <f t="shared" si="3"/>
        <v>184915.45426127579</v>
      </c>
      <c r="R268" s="7"/>
      <c r="S268" s="7"/>
    </row>
    <row r="269" spans="1:19" s="2" customFormat="1" x14ac:dyDescent="0.25">
      <c r="A269" s="14">
        <v>312310</v>
      </c>
      <c r="B269" s="14">
        <v>231</v>
      </c>
      <c r="C269" s="15" t="s">
        <v>656</v>
      </c>
      <c r="D269" s="16">
        <v>14789.6236971818</v>
      </c>
      <c r="E269" s="16">
        <v>14351.4654863497</v>
      </c>
      <c r="F269" s="16">
        <v>16539.3894427124</v>
      </c>
      <c r="G269" s="16">
        <v>13175.5673327817</v>
      </c>
      <c r="H269" s="16">
        <v>14775.4849992216</v>
      </c>
      <c r="I269" s="16">
        <v>18536.531399069201</v>
      </c>
      <c r="J269" s="16">
        <v>15521.8487825347</v>
      </c>
      <c r="K269" s="16">
        <v>21955.4624182197</v>
      </c>
      <c r="L269" s="16">
        <v>16045.49</v>
      </c>
      <c r="M269" s="16">
        <v>17896.808216780901</v>
      </c>
      <c r="N269" s="16">
        <v>21336.540083299798</v>
      </c>
      <c r="O269" s="16">
        <v>15493.269775271599</v>
      </c>
      <c r="P269" s="17">
        <f t="shared" ref="P269:P332" si="4">SUM(D269:O269)</f>
        <v>200417.48163342307</v>
      </c>
      <c r="R269" s="7"/>
      <c r="S269" s="7"/>
    </row>
    <row r="270" spans="1:19" s="2" customFormat="1" x14ac:dyDescent="0.25">
      <c r="A270" s="14">
        <v>312320</v>
      </c>
      <c r="B270" s="14">
        <v>232</v>
      </c>
      <c r="C270" s="15" t="s">
        <v>657</v>
      </c>
      <c r="D270" s="16">
        <v>23956.050328673398</v>
      </c>
      <c r="E270" s="16">
        <v>22988.016506082</v>
      </c>
      <c r="F270" s="16">
        <v>26464.8542690752</v>
      </c>
      <c r="G270" s="16">
        <v>21104.1222669444</v>
      </c>
      <c r="H270" s="16">
        <v>23666.810159713499</v>
      </c>
      <c r="I270" s="16">
        <v>29691.110460016698</v>
      </c>
      <c r="J270" s="16">
        <v>24862.306589303698</v>
      </c>
      <c r="K270" s="16">
        <v>35167.424035590702</v>
      </c>
      <c r="L270" s="16">
        <v>25701.06</v>
      </c>
      <c r="M270" s="16">
        <v>28666.426215686701</v>
      </c>
      <c r="N270" s="16">
        <v>34176.057796856199</v>
      </c>
      <c r="O270" s="16">
        <v>24816.5298232401</v>
      </c>
      <c r="P270" s="17">
        <f t="shared" si="4"/>
        <v>321260.76845118258</v>
      </c>
      <c r="R270" s="7"/>
      <c r="S270" s="7"/>
    </row>
    <row r="271" spans="1:19" s="2" customFormat="1" x14ac:dyDescent="0.25">
      <c r="A271" s="14">
        <v>312330</v>
      </c>
      <c r="B271" s="14">
        <v>233</v>
      </c>
      <c r="C271" s="15" t="s">
        <v>509</v>
      </c>
      <c r="D271" s="16">
        <v>11059.7142469141</v>
      </c>
      <c r="E271" s="16">
        <v>9815.5174586732101</v>
      </c>
      <c r="F271" s="16">
        <v>11283.7880945501</v>
      </c>
      <c r="G271" s="16">
        <v>9011.4602079852593</v>
      </c>
      <c r="H271" s="16">
        <v>10105.7284167527</v>
      </c>
      <c r="I271" s="16">
        <v>12678.1041664272</v>
      </c>
      <c r="J271" s="16">
        <v>10616.2049136327</v>
      </c>
      <c r="K271" s="16">
        <v>15016.4900631972</v>
      </c>
      <c r="L271" s="16">
        <v>10974.35</v>
      </c>
      <c r="M271" s="16">
        <v>12240.5639940982</v>
      </c>
      <c r="N271" s="16">
        <v>14593.1766792576</v>
      </c>
      <c r="O271" s="16">
        <v>10596.6582345235</v>
      </c>
      <c r="P271" s="17">
        <f t="shared" si="4"/>
        <v>137991.75647601177</v>
      </c>
      <c r="R271" s="7"/>
      <c r="S271" s="7"/>
    </row>
    <row r="272" spans="1:19" s="2" customFormat="1" x14ac:dyDescent="0.25">
      <c r="A272" s="14">
        <v>312340</v>
      </c>
      <c r="B272" s="14">
        <v>234</v>
      </c>
      <c r="C272" s="15" t="s">
        <v>658</v>
      </c>
      <c r="D272" s="16">
        <v>7738.8071286501699</v>
      </c>
      <c r="E272" s="16">
        <v>8548.3487016520794</v>
      </c>
      <c r="F272" s="16">
        <v>9774.97084254941</v>
      </c>
      <c r="G272" s="16">
        <v>7848.0954680199602</v>
      </c>
      <c r="H272" s="16">
        <v>8801.09378503064</v>
      </c>
      <c r="I272" s="16">
        <v>11041.3817023187</v>
      </c>
      <c r="J272" s="16">
        <v>9245.6702628973107</v>
      </c>
      <c r="K272" s="16">
        <v>13077.8858132353</v>
      </c>
      <c r="L272" s="16">
        <v>9557.58</v>
      </c>
      <c r="M272" s="16">
        <v>10660.3272489585</v>
      </c>
      <c r="N272" s="16">
        <v>12709.2214932059</v>
      </c>
      <c r="O272" s="16">
        <v>9228.6470280174199</v>
      </c>
      <c r="P272" s="17">
        <f t="shared" si="4"/>
        <v>118232.02947453542</v>
      </c>
      <c r="R272" s="7"/>
      <c r="S272" s="7"/>
    </row>
    <row r="273" spans="1:19" s="2" customFormat="1" x14ac:dyDescent="0.25">
      <c r="A273" s="14">
        <v>312350</v>
      </c>
      <c r="B273" s="14">
        <v>235</v>
      </c>
      <c r="C273" s="15" t="s">
        <v>172</v>
      </c>
      <c r="D273" s="16">
        <v>9798.5093044101704</v>
      </c>
      <c r="E273" s="16">
        <v>8682.4416272153703</v>
      </c>
      <c r="F273" s="16">
        <v>10009.077147879199</v>
      </c>
      <c r="G273" s="16">
        <v>7971.2028479104702</v>
      </c>
      <c r="H273" s="16">
        <v>8939.1505296737196</v>
      </c>
      <c r="I273" s="16">
        <v>11214.579846668799</v>
      </c>
      <c r="J273" s="16">
        <v>9390.7003846682492</v>
      </c>
      <c r="K273" s="16">
        <v>13283.029120109601</v>
      </c>
      <c r="L273" s="16">
        <v>9707.5</v>
      </c>
      <c r="M273" s="16">
        <v>10827.548068550001</v>
      </c>
      <c r="N273" s="16">
        <v>12908.5818303542</v>
      </c>
      <c r="O273" s="16">
        <v>9373.4101186529806</v>
      </c>
      <c r="P273" s="17">
        <f t="shared" si="4"/>
        <v>122105.73082609277</v>
      </c>
      <c r="R273" s="7"/>
      <c r="S273" s="7"/>
    </row>
    <row r="274" spans="1:19" s="2" customFormat="1" x14ac:dyDescent="0.25">
      <c r="A274" s="14">
        <v>312352</v>
      </c>
      <c r="B274" s="14">
        <v>732</v>
      </c>
      <c r="C274" s="15" t="s">
        <v>659</v>
      </c>
      <c r="D274" s="16">
        <v>0</v>
      </c>
      <c r="E274" s="16">
        <v>0</v>
      </c>
      <c r="F274" s="16">
        <v>0</v>
      </c>
      <c r="G274" s="16">
        <v>0</v>
      </c>
      <c r="H274" s="16">
        <v>0</v>
      </c>
      <c r="I274" s="16">
        <v>0</v>
      </c>
      <c r="J274" s="16">
        <v>0</v>
      </c>
      <c r="K274" s="16">
        <v>0</v>
      </c>
      <c r="L274" s="16">
        <v>0</v>
      </c>
      <c r="M274" s="16">
        <v>0</v>
      </c>
      <c r="N274" s="16">
        <v>0</v>
      </c>
      <c r="O274" s="16">
        <v>0</v>
      </c>
      <c r="P274" s="17">
        <f t="shared" si="4"/>
        <v>0</v>
      </c>
      <c r="R274" s="7"/>
      <c r="S274" s="7"/>
    </row>
    <row r="275" spans="1:19" s="2" customFormat="1" x14ac:dyDescent="0.25">
      <c r="A275" s="14">
        <v>312360</v>
      </c>
      <c r="B275" s="14">
        <v>236</v>
      </c>
      <c r="C275" s="15" t="s">
        <v>660</v>
      </c>
      <c r="D275" s="16">
        <v>21632.627699635399</v>
      </c>
      <c r="E275" s="16">
        <v>18693.083456710101</v>
      </c>
      <c r="F275" s="16">
        <v>21549.3328377492</v>
      </c>
      <c r="G275" s="16">
        <v>17161.388591343901</v>
      </c>
      <c r="H275" s="16">
        <v>19245.306748636202</v>
      </c>
      <c r="I275" s="16">
        <v>24144.130604804199</v>
      </c>
      <c r="J275" s="16">
        <v>20217.4579572291</v>
      </c>
      <c r="K275" s="16">
        <v>28597.343305608199</v>
      </c>
      <c r="L275" s="16">
        <v>20899.509999999998</v>
      </c>
      <c r="M275" s="16">
        <v>23310.880859662298</v>
      </c>
      <c r="N275" s="16">
        <v>27791.186999078898</v>
      </c>
      <c r="O275" s="16">
        <v>20180.233340117102</v>
      </c>
      <c r="P275" s="17">
        <f t="shared" si="4"/>
        <v>263422.4824005746</v>
      </c>
      <c r="R275" s="7"/>
      <c r="S275" s="7"/>
    </row>
    <row r="276" spans="1:19" s="2" customFormat="1" x14ac:dyDescent="0.25">
      <c r="A276" s="14">
        <v>312370</v>
      </c>
      <c r="B276" s="14">
        <v>237</v>
      </c>
      <c r="C276" s="15" t="s">
        <v>173</v>
      </c>
      <c r="D276" s="16">
        <v>18863.061060969099</v>
      </c>
      <c r="E276" s="16">
        <v>16956.886234007601</v>
      </c>
      <c r="F276" s="16">
        <v>19501.310863958101</v>
      </c>
      <c r="G276" s="16">
        <v>15566.928187154899</v>
      </c>
      <c r="H276" s="16">
        <v>17457.233808364199</v>
      </c>
      <c r="I276" s="16">
        <v>21900.905353069898</v>
      </c>
      <c r="J276" s="16">
        <v>18339.058897935101</v>
      </c>
      <c r="K276" s="16">
        <v>25940.3711542526</v>
      </c>
      <c r="L276" s="16">
        <v>18957.740000000002</v>
      </c>
      <c r="M276" s="16">
        <v>21145.0726373459</v>
      </c>
      <c r="N276" s="16">
        <v>25209.114632405999</v>
      </c>
      <c r="O276" s="16">
        <v>18305.292810867501</v>
      </c>
      <c r="P276" s="17">
        <f t="shared" si="4"/>
        <v>238142.9756403309</v>
      </c>
      <c r="R276" s="7"/>
      <c r="S276" s="7"/>
    </row>
    <row r="277" spans="1:19" s="2" customFormat="1" x14ac:dyDescent="0.25">
      <c r="A277" s="14">
        <v>312380</v>
      </c>
      <c r="B277" s="14">
        <v>238</v>
      </c>
      <c r="C277" s="15" t="s">
        <v>174</v>
      </c>
      <c r="D277" s="16">
        <v>2332.6070714174798</v>
      </c>
      <c r="E277" s="16">
        <v>862.01832870628402</v>
      </c>
      <c r="F277" s="16">
        <v>992.48136726733503</v>
      </c>
      <c r="G277" s="16">
        <v>791.40458501043202</v>
      </c>
      <c r="H277" s="16">
        <v>887.505582465884</v>
      </c>
      <c r="I277" s="16">
        <v>1113.4166422506501</v>
      </c>
      <c r="J277" s="16">
        <v>932.33649709890801</v>
      </c>
      <c r="K277" s="16">
        <v>1318.77840133468</v>
      </c>
      <c r="L277" s="16">
        <v>963.78</v>
      </c>
      <c r="M277" s="16">
        <v>1074.99098308827</v>
      </c>
      <c r="N277" s="16">
        <v>1281.6021673821299</v>
      </c>
      <c r="O277" s="16">
        <v>930.61986837152403</v>
      </c>
      <c r="P277" s="17">
        <f t="shared" si="4"/>
        <v>13481.541494393578</v>
      </c>
      <c r="R277" s="7"/>
      <c r="S277" s="7"/>
    </row>
    <row r="278" spans="1:19" s="2" customFormat="1" x14ac:dyDescent="0.25">
      <c r="A278" s="14">
        <v>312385</v>
      </c>
      <c r="B278" s="14">
        <v>733</v>
      </c>
      <c r="C278" s="15" t="s">
        <v>175</v>
      </c>
      <c r="D278" s="16">
        <v>3236.9360525463198</v>
      </c>
      <c r="E278" s="16">
        <v>3366.66072212163</v>
      </c>
      <c r="F278" s="16">
        <v>3872.0701088862502</v>
      </c>
      <c r="G278" s="16">
        <v>3090.87457367958</v>
      </c>
      <c r="H278" s="16">
        <v>3466.2018524023501</v>
      </c>
      <c r="I278" s="16">
        <v>4348.5105527899796</v>
      </c>
      <c r="J278" s="16">
        <v>3641.2919858917799</v>
      </c>
      <c r="K278" s="16">
        <v>5150.56231187925</v>
      </c>
      <c r="L278" s="16">
        <v>3764.13</v>
      </c>
      <c r="M278" s="16">
        <v>4198.4370061724603</v>
      </c>
      <c r="N278" s="16">
        <v>5005.3684648312501</v>
      </c>
      <c r="O278" s="16">
        <v>3634.5875970287202</v>
      </c>
      <c r="P278" s="17">
        <f t="shared" si="4"/>
        <v>46775.631228229577</v>
      </c>
      <c r="R278" s="7"/>
      <c r="S278" s="7"/>
    </row>
    <row r="279" spans="1:19" s="2" customFormat="1" x14ac:dyDescent="0.25">
      <c r="A279" s="14">
        <v>312390</v>
      </c>
      <c r="B279" s="14">
        <v>239</v>
      </c>
      <c r="C279" s="15" t="s">
        <v>474</v>
      </c>
      <c r="D279" s="16">
        <v>22040.282832747998</v>
      </c>
      <c r="E279" s="16">
        <v>21168.5584955821</v>
      </c>
      <c r="F279" s="16">
        <v>24384.8160772755</v>
      </c>
      <c r="G279" s="16">
        <v>19433.379254144598</v>
      </c>
      <c r="H279" s="16">
        <v>21793.186842762501</v>
      </c>
      <c r="I279" s="16">
        <v>27340.5642152654</v>
      </c>
      <c r="J279" s="16">
        <v>22894.040650983799</v>
      </c>
      <c r="K279" s="16">
        <v>32383.336299439801</v>
      </c>
      <c r="L279" s="16">
        <v>23666.39</v>
      </c>
      <c r="M279" s="16">
        <v>26397.000806944801</v>
      </c>
      <c r="N279" s="16">
        <v>31470.453221271699</v>
      </c>
      <c r="O279" s="16">
        <v>22851.887878900201</v>
      </c>
      <c r="P279" s="17">
        <f t="shared" si="4"/>
        <v>295823.89657531842</v>
      </c>
      <c r="R279" s="7"/>
      <c r="S279" s="7"/>
    </row>
    <row r="280" spans="1:19" s="2" customFormat="1" x14ac:dyDescent="0.25">
      <c r="A280" s="14">
        <v>312400</v>
      </c>
      <c r="B280" s="14">
        <v>240</v>
      </c>
      <c r="C280" s="15" t="s">
        <v>661</v>
      </c>
      <c r="D280" s="16">
        <v>15774.828366710401</v>
      </c>
      <c r="E280" s="16">
        <v>13478.6184678964</v>
      </c>
      <c r="F280" s="16">
        <v>15518.5346235776</v>
      </c>
      <c r="G280" s="16">
        <v>12374.490025065599</v>
      </c>
      <c r="H280" s="16">
        <v>13877.1356570315</v>
      </c>
      <c r="I280" s="16">
        <v>17409.5063311911</v>
      </c>
      <c r="J280" s="16">
        <v>14578.117061582299</v>
      </c>
      <c r="K280" s="16">
        <v>20620.5656142021</v>
      </c>
      <c r="L280" s="16">
        <v>15069.92</v>
      </c>
      <c r="M280" s="16">
        <v>16808.678455010398</v>
      </c>
      <c r="N280" s="16">
        <v>20039.273889427401</v>
      </c>
      <c r="O280" s="16">
        <v>14551.2756640644</v>
      </c>
      <c r="P280" s="17">
        <f t="shared" si="4"/>
        <v>190100.94415575921</v>
      </c>
      <c r="R280" s="7"/>
      <c r="S280" s="7"/>
    </row>
    <row r="281" spans="1:19" s="2" customFormat="1" x14ac:dyDescent="0.25">
      <c r="A281" s="14">
        <v>312410</v>
      </c>
      <c r="B281" s="14">
        <v>241</v>
      </c>
      <c r="C281" s="15" t="s">
        <v>176</v>
      </c>
      <c r="D281" s="16">
        <v>9937.85102699046</v>
      </c>
      <c r="E281" s="16">
        <v>8366.3697393564107</v>
      </c>
      <c r="F281" s="16">
        <v>9639.0953893947408</v>
      </c>
      <c r="G281" s="16">
        <v>7681.0211667399799</v>
      </c>
      <c r="H281" s="16">
        <v>8613.7340732980101</v>
      </c>
      <c r="I281" s="16">
        <v>10806.3270778436</v>
      </c>
      <c r="J281" s="16">
        <v>9048.8436690653198</v>
      </c>
      <c r="K281" s="16">
        <v>12799.4770396202</v>
      </c>
      <c r="L281" s="16">
        <v>9354.11</v>
      </c>
      <c r="M281" s="16">
        <v>10433.384708084301</v>
      </c>
      <c r="N281" s="16">
        <v>12438.661035647499</v>
      </c>
      <c r="O281" s="16">
        <v>9032.1828335834307</v>
      </c>
      <c r="P281" s="17">
        <f t="shared" si="4"/>
        <v>118151.05775962395</v>
      </c>
      <c r="R281" s="7"/>
      <c r="S281" s="7"/>
    </row>
    <row r="282" spans="1:19" s="2" customFormat="1" x14ac:dyDescent="0.25">
      <c r="A282" s="14">
        <v>312420</v>
      </c>
      <c r="B282" s="14">
        <v>242</v>
      </c>
      <c r="C282" s="15" t="s">
        <v>177</v>
      </c>
      <c r="D282" s="16">
        <v>19688.906726712201</v>
      </c>
      <c r="E282" s="16">
        <v>17779.8924772112</v>
      </c>
      <c r="F282" s="16">
        <v>20476.201651470001</v>
      </c>
      <c r="G282" s="16">
        <v>16322.7195658398</v>
      </c>
      <c r="H282" s="16">
        <v>18304.800988601801</v>
      </c>
      <c r="I282" s="16">
        <v>22964.218246419201</v>
      </c>
      <c r="J282" s="16">
        <v>19229.440252664601</v>
      </c>
      <c r="K282" s="16">
        <v>27199.804527527202</v>
      </c>
      <c r="L282" s="16">
        <v>19878.16</v>
      </c>
      <c r="M282" s="16">
        <v>22171.689026195199</v>
      </c>
      <c r="N282" s="16">
        <v>26433.044702255898</v>
      </c>
      <c r="O282" s="16">
        <v>19194.034785162301</v>
      </c>
      <c r="P282" s="17">
        <f t="shared" si="4"/>
        <v>249642.9129500594</v>
      </c>
      <c r="R282" s="7"/>
      <c r="S282" s="7"/>
    </row>
    <row r="283" spans="1:19" s="2" customFormat="1" x14ac:dyDescent="0.25">
      <c r="A283" s="14">
        <v>312430</v>
      </c>
      <c r="B283" s="14">
        <v>243</v>
      </c>
      <c r="C283" s="15" t="s">
        <v>178</v>
      </c>
      <c r="D283" s="16">
        <v>12285.053967108101</v>
      </c>
      <c r="E283" s="16">
        <v>13361.2880208365</v>
      </c>
      <c r="F283" s="16">
        <v>15387.889515479101</v>
      </c>
      <c r="G283" s="16">
        <v>12266.771067661401</v>
      </c>
      <c r="H283" s="16">
        <v>13756.340250621801</v>
      </c>
      <c r="I283" s="16">
        <v>17257.9579548847</v>
      </c>
      <c r="J283" s="16">
        <v>14451.215705032801</v>
      </c>
      <c r="K283" s="16">
        <v>20441.065220687098</v>
      </c>
      <c r="L283" s="16">
        <v>14938.74</v>
      </c>
      <c r="M283" s="16">
        <v>16662.360237867899</v>
      </c>
      <c r="N283" s="16">
        <v>19864.833594422598</v>
      </c>
      <c r="O283" s="16">
        <v>14424.607959758299</v>
      </c>
      <c r="P283" s="17">
        <f t="shared" si="4"/>
        <v>185098.12349436028</v>
      </c>
      <c r="R283" s="7"/>
      <c r="S283" s="7"/>
    </row>
    <row r="284" spans="1:19" s="2" customFormat="1" x14ac:dyDescent="0.25">
      <c r="A284" s="14">
        <v>312440</v>
      </c>
      <c r="B284" s="14">
        <v>244</v>
      </c>
      <c r="C284" s="15" t="s">
        <v>662</v>
      </c>
      <c r="D284" s="16">
        <v>12423.304323436199</v>
      </c>
      <c r="E284" s="16">
        <v>10829.826827949901</v>
      </c>
      <c r="F284" s="16">
        <v>12486.186854024099</v>
      </c>
      <c r="G284" s="16">
        <v>9942.6796030141795</v>
      </c>
      <c r="H284" s="16">
        <v>11150.023764088401</v>
      </c>
      <c r="I284" s="16">
        <v>13988.224415475401</v>
      </c>
      <c r="J284" s="16">
        <v>11713.2541918857</v>
      </c>
      <c r="K284" s="16">
        <v>16568.252648767699</v>
      </c>
      <c r="L284" s="16">
        <v>12108.41</v>
      </c>
      <c r="M284" s="16">
        <v>13505.4700508654</v>
      </c>
      <c r="N284" s="16">
        <v>16101.1952295439</v>
      </c>
      <c r="O284" s="16">
        <v>11691.687612973999</v>
      </c>
      <c r="P284" s="17">
        <f t="shared" si="4"/>
        <v>152508.51552202489</v>
      </c>
      <c r="R284" s="7"/>
      <c r="S284" s="7"/>
    </row>
    <row r="285" spans="1:19" s="2" customFormat="1" x14ac:dyDescent="0.25">
      <c r="A285" s="14">
        <v>312450</v>
      </c>
      <c r="B285" s="14">
        <v>245</v>
      </c>
      <c r="C285" s="15" t="s">
        <v>179</v>
      </c>
      <c r="D285" s="16">
        <v>14386.113451105501</v>
      </c>
      <c r="E285" s="16">
        <v>12792.0394920377</v>
      </c>
      <c r="F285" s="16">
        <v>14731.833171108099</v>
      </c>
      <c r="G285" s="16">
        <v>11743.5647031268</v>
      </c>
      <c r="H285" s="16">
        <v>13169.592126986799</v>
      </c>
      <c r="I285" s="16">
        <v>16521.865841396801</v>
      </c>
      <c r="J285" s="16">
        <v>13834.8376875063</v>
      </c>
      <c r="K285" s="16">
        <v>19569.206166471398</v>
      </c>
      <c r="L285" s="16">
        <v>14301.57</v>
      </c>
      <c r="M285" s="16">
        <v>15951.671754604</v>
      </c>
      <c r="N285" s="16">
        <v>19017.552161542299</v>
      </c>
      <c r="O285" s="16">
        <v>13809.3648245571</v>
      </c>
      <c r="P285" s="17">
        <f t="shared" si="4"/>
        <v>179829.21138044278</v>
      </c>
      <c r="R285" s="7"/>
      <c r="S285" s="7"/>
    </row>
    <row r="286" spans="1:19" s="2" customFormat="1" x14ac:dyDescent="0.25">
      <c r="A286" s="14">
        <v>312460</v>
      </c>
      <c r="B286" s="14">
        <v>246</v>
      </c>
      <c r="C286" s="15" t="s">
        <v>180</v>
      </c>
      <c r="D286" s="16">
        <v>9073.5540666429606</v>
      </c>
      <c r="E286" s="16">
        <v>8529.1912953013707</v>
      </c>
      <c r="F286" s="16">
        <v>9834.5862926553309</v>
      </c>
      <c r="G286" s="16">
        <v>7830.5086994641697</v>
      </c>
      <c r="H286" s="16">
        <v>8781.3723568201003</v>
      </c>
      <c r="I286" s="16">
        <v>11016.639110268699</v>
      </c>
      <c r="J286" s="16">
        <v>9224.9516740728905</v>
      </c>
      <c r="K286" s="16">
        <v>13048.579626539</v>
      </c>
      <c r="L286" s="16">
        <v>9536.16</v>
      </c>
      <c r="M286" s="16">
        <v>10636.4385604454</v>
      </c>
      <c r="N286" s="16">
        <v>12680.7414450419</v>
      </c>
      <c r="O286" s="16">
        <v>9207.9665864980507</v>
      </c>
      <c r="P286" s="17">
        <f t="shared" si="4"/>
        <v>119400.68971374987</v>
      </c>
      <c r="R286" s="7"/>
      <c r="S286" s="7"/>
    </row>
    <row r="287" spans="1:19" s="2" customFormat="1" x14ac:dyDescent="0.25">
      <c r="A287" s="14">
        <v>312470</v>
      </c>
      <c r="B287" s="14">
        <v>247</v>
      </c>
      <c r="C287" s="15" t="s">
        <v>663</v>
      </c>
      <c r="D287" s="16">
        <v>10994.3580928919</v>
      </c>
      <c r="E287" s="16">
        <v>10129.061917298301</v>
      </c>
      <c r="F287" s="16">
        <v>11621.3753042714</v>
      </c>
      <c r="G287" s="16">
        <v>9299.0038738723797</v>
      </c>
      <c r="H287" s="16">
        <v>10428.1869360738</v>
      </c>
      <c r="I287" s="16">
        <v>13082.645546444901</v>
      </c>
      <c r="J287" s="16">
        <v>10954.9538409119</v>
      </c>
      <c r="K287" s="16">
        <v>15495.6462156822</v>
      </c>
      <c r="L287" s="16">
        <v>11324.53</v>
      </c>
      <c r="M287" s="16">
        <v>12631.144051286899</v>
      </c>
      <c r="N287" s="16">
        <v>15058.8254667398</v>
      </c>
      <c r="O287" s="16">
        <v>10934.7834533652</v>
      </c>
      <c r="P287" s="17">
        <f t="shared" si="4"/>
        <v>141954.51469883867</v>
      </c>
      <c r="R287" s="7"/>
      <c r="S287" s="7"/>
    </row>
    <row r="288" spans="1:19" s="2" customFormat="1" x14ac:dyDescent="0.25">
      <c r="A288" s="14">
        <v>312480</v>
      </c>
      <c r="B288" s="14">
        <v>248</v>
      </c>
      <c r="C288" s="15" t="s">
        <v>510</v>
      </c>
      <c r="D288" s="16">
        <v>16395.6983380569</v>
      </c>
      <c r="E288" s="16">
        <v>15059.896228473999</v>
      </c>
      <c r="F288" s="16">
        <v>17343.451293076199</v>
      </c>
      <c r="G288" s="16">
        <v>13826.2338024245</v>
      </c>
      <c r="H288" s="16">
        <v>15505.159453156501</v>
      </c>
      <c r="I288" s="16">
        <v>19451.945448439601</v>
      </c>
      <c r="J288" s="16">
        <v>16288.3847725661</v>
      </c>
      <c r="K288" s="16">
        <v>23039.718060517</v>
      </c>
      <c r="L288" s="16">
        <v>16837.89</v>
      </c>
      <c r="M288" s="16">
        <v>18780.629970043301</v>
      </c>
      <c r="N288" s="16">
        <v>22390.230665249099</v>
      </c>
      <c r="O288" s="16">
        <v>16258.3944103843</v>
      </c>
      <c r="P288" s="17">
        <f t="shared" si="4"/>
        <v>211177.63244238752</v>
      </c>
      <c r="R288" s="7"/>
      <c r="S288" s="7"/>
    </row>
    <row r="289" spans="1:19" s="2" customFormat="1" x14ac:dyDescent="0.25">
      <c r="A289" s="14">
        <v>312490</v>
      </c>
      <c r="B289" s="14">
        <v>249</v>
      </c>
      <c r="C289" s="15" t="s">
        <v>664</v>
      </c>
      <c r="D289" s="16">
        <v>969.48724118271696</v>
      </c>
      <c r="E289" s="16">
        <v>862.01855035384597</v>
      </c>
      <c r="F289" s="16">
        <v>991.80466291520304</v>
      </c>
      <c r="G289" s="16">
        <v>791.40458501043202</v>
      </c>
      <c r="H289" s="16">
        <v>887.50556673534197</v>
      </c>
      <c r="I289" s="16">
        <v>1113.4166422506501</v>
      </c>
      <c r="J289" s="16">
        <v>932.33649709890801</v>
      </c>
      <c r="K289" s="16">
        <v>1318.77840133468</v>
      </c>
      <c r="L289" s="16">
        <v>963.78</v>
      </c>
      <c r="M289" s="16">
        <v>1074.99098308827</v>
      </c>
      <c r="N289" s="16">
        <v>1281.6021673821299</v>
      </c>
      <c r="O289" s="16">
        <v>930.61986837152403</v>
      </c>
      <c r="P289" s="17">
        <f t="shared" si="4"/>
        <v>12117.745165723703</v>
      </c>
      <c r="R289" s="7"/>
      <c r="S289" s="7"/>
    </row>
    <row r="290" spans="1:19" s="2" customFormat="1" x14ac:dyDescent="0.25">
      <c r="A290" s="14">
        <v>312500</v>
      </c>
      <c r="B290" s="14">
        <v>250</v>
      </c>
      <c r="C290" s="15" t="s">
        <v>665</v>
      </c>
      <c r="D290" s="16">
        <v>0</v>
      </c>
      <c r="E290" s="16">
        <v>0</v>
      </c>
      <c r="F290" s="16">
        <v>0</v>
      </c>
      <c r="G290" s="16">
        <v>0</v>
      </c>
      <c r="H290" s="16">
        <v>0</v>
      </c>
      <c r="I290" s="16">
        <v>0</v>
      </c>
      <c r="J290" s="16">
        <v>0</v>
      </c>
      <c r="K290" s="16">
        <v>0</v>
      </c>
      <c r="L290" s="16">
        <v>0</v>
      </c>
      <c r="M290" s="16">
        <v>0</v>
      </c>
      <c r="N290" s="16">
        <v>0</v>
      </c>
      <c r="O290" s="16">
        <v>0</v>
      </c>
      <c r="P290" s="17">
        <f t="shared" si="4"/>
        <v>0</v>
      </c>
      <c r="R290" s="7"/>
      <c r="S290" s="7"/>
    </row>
    <row r="291" spans="1:19" s="2" customFormat="1" x14ac:dyDescent="0.25">
      <c r="A291" s="14">
        <v>312510</v>
      </c>
      <c r="B291" s="14">
        <v>251</v>
      </c>
      <c r="C291" s="15" t="s">
        <v>181</v>
      </c>
      <c r="D291" s="16">
        <v>17518.9008273488</v>
      </c>
      <c r="E291" s="16">
        <v>15450.250252096699</v>
      </c>
      <c r="F291" s="16">
        <v>17792.972663276501</v>
      </c>
      <c r="G291" s="16">
        <v>14184.60817867</v>
      </c>
      <c r="H291" s="16">
        <v>15907.050707091599</v>
      </c>
      <c r="I291" s="16">
        <v>19956.137617938799</v>
      </c>
      <c r="J291" s="16">
        <v>16710.577816335699</v>
      </c>
      <c r="K291" s="16">
        <v>23636.9048799214</v>
      </c>
      <c r="L291" s="16">
        <v>17274.32</v>
      </c>
      <c r="M291" s="16">
        <v>19267.421720218401</v>
      </c>
      <c r="N291" s="16">
        <v>22970.582846712001</v>
      </c>
      <c r="O291" s="16">
        <v>16679.810107445199</v>
      </c>
      <c r="P291" s="17">
        <f t="shared" si="4"/>
        <v>217349.53761705512</v>
      </c>
      <c r="R291" s="7"/>
      <c r="S291" s="7"/>
    </row>
    <row r="292" spans="1:19" s="2" customFormat="1" x14ac:dyDescent="0.25">
      <c r="A292" s="14">
        <v>312520</v>
      </c>
      <c r="B292" s="14">
        <v>252</v>
      </c>
      <c r="C292" s="15" t="s">
        <v>182</v>
      </c>
      <c r="D292" s="16">
        <v>953.72863042855704</v>
      </c>
      <c r="E292" s="16">
        <v>862.018379467307</v>
      </c>
      <c r="F292" s="16">
        <v>988.97307724509005</v>
      </c>
      <c r="G292" s="16">
        <v>791.40458501043202</v>
      </c>
      <c r="H292" s="16">
        <v>887.50531098470799</v>
      </c>
      <c r="I292" s="16">
        <v>1113.4166422506501</v>
      </c>
      <c r="J292" s="16">
        <v>932.33649709890801</v>
      </c>
      <c r="K292" s="16">
        <v>1318.77840133468</v>
      </c>
      <c r="L292" s="16">
        <v>963.78</v>
      </c>
      <c r="M292" s="16">
        <v>1074.99098308827</v>
      </c>
      <c r="N292" s="16">
        <v>1281.6021673821299</v>
      </c>
      <c r="O292" s="16">
        <v>930.61986837152403</v>
      </c>
      <c r="P292" s="17">
        <f t="shared" si="4"/>
        <v>12099.154542662256</v>
      </c>
      <c r="R292" s="7"/>
      <c r="S292" s="7"/>
    </row>
    <row r="293" spans="1:19" s="2" customFormat="1" x14ac:dyDescent="0.25">
      <c r="A293" s="14">
        <v>312530</v>
      </c>
      <c r="B293" s="14">
        <v>253</v>
      </c>
      <c r="C293" s="15" t="s">
        <v>183</v>
      </c>
      <c r="D293" s="16">
        <v>0</v>
      </c>
      <c r="E293" s="16">
        <v>0</v>
      </c>
      <c r="F293" s="16">
        <v>0</v>
      </c>
      <c r="G293" s="16">
        <v>0</v>
      </c>
      <c r="H293" s="16">
        <v>0</v>
      </c>
      <c r="I293" s="16">
        <v>0</v>
      </c>
      <c r="J293" s="16">
        <v>0</v>
      </c>
      <c r="K293" s="16">
        <v>0</v>
      </c>
      <c r="L293" s="16">
        <v>0</v>
      </c>
      <c r="M293" s="16">
        <v>0</v>
      </c>
      <c r="N293" s="16">
        <v>0</v>
      </c>
      <c r="O293" s="16">
        <v>0</v>
      </c>
      <c r="P293" s="17">
        <f t="shared" si="4"/>
        <v>0</v>
      </c>
      <c r="R293" s="7"/>
      <c r="S293" s="7"/>
    </row>
    <row r="294" spans="1:19" s="2" customFormat="1" x14ac:dyDescent="0.25">
      <c r="A294" s="14">
        <v>312540</v>
      </c>
      <c r="B294" s="14">
        <v>254</v>
      </c>
      <c r="C294" s="15" t="s">
        <v>666</v>
      </c>
      <c r="D294" s="16">
        <v>25883.608895622401</v>
      </c>
      <c r="E294" s="16">
        <v>24020.975850877501</v>
      </c>
      <c r="F294" s="16">
        <v>27693.803782827599</v>
      </c>
      <c r="G294" s="16">
        <v>22052.488761315199</v>
      </c>
      <c r="H294" s="16">
        <v>24730.341637331701</v>
      </c>
      <c r="I294" s="16">
        <v>31025.354736313799</v>
      </c>
      <c r="J294" s="16">
        <v>25979.5564916605</v>
      </c>
      <c r="K294" s="16">
        <v>36747.760153190102</v>
      </c>
      <c r="L294" s="16">
        <v>26856</v>
      </c>
      <c r="M294" s="16">
        <v>29954.623743754099</v>
      </c>
      <c r="N294" s="16">
        <v>35711.844394102402</v>
      </c>
      <c r="O294" s="16">
        <v>25931.722632171899</v>
      </c>
      <c r="P294" s="17">
        <f t="shared" si="4"/>
        <v>336588.0810791672</v>
      </c>
      <c r="R294" s="7"/>
      <c r="S294" s="7"/>
    </row>
    <row r="295" spans="1:19" s="2" customFormat="1" x14ac:dyDescent="0.25">
      <c r="A295" s="14">
        <v>312550</v>
      </c>
      <c r="B295" s="14">
        <v>255</v>
      </c>
      <c r="C295" s="15" t="s">
        <v>667</v>
      </c>
      <c r="D295" s="16">
        <v>6015.6891394775303</v>
      </c>
      <c r="E295" s="16">
        <v>5028.4410194894599</v>
      </c>
      <c r="F295" s="16">
        <v>5779.5991673406897</v>
      </c>
      <c r="G295" s="16">
        <v>4616.5267458940998</v>
      </c>
      <c r="H295" s="16">
        <v>5177.1148625852002</v>
      </c>
      <c r="I295" s="16">
        <v>6494.9304131286799</v>
      </c>
      <c r="J295" s="16">
        <v>5438.6295664101899</v>
      </c>
      <c r="K295" s="16">
        <v>7692.87400778549</v>
      </c>
      <c r="L295" s="16">
        <v>5622.1</v>
      </c>
      <c r="M295" s="16">
        <v>6270.7807346814798</v>
      </c>
      <c r="N295" s="16">
        <v>7476.0126430623104</v>
      </c>
      <c r="O295" s="16">
        <v>5428.6158988337802</v>
      </c>
      <c r="P295" s="17">
        <f t="shared" si="4"/>
        <v>71041.31419868891</v>
      </c>
      <c r="R295" s="7"/>
      <c r="S295" s="7"/>
    </row>
    <row r="296" spans="1:19" s="2" customFormat="1" x14ac:dyDescent="0.25">
      <c r="A296" s="14">
        <v>312560</v>
      </c>
      <c r="B296" s="14">
        <v>256</v>
      </c>
      <c r="C296" s="15" t="s">
        <v>184</v>
      </c>
      <c r="D296" s="16">
        <v>24384.6468639216</v>
      </c>
      <c r="E296" s="16">
        <v>24080.482839447301</v>
      </c>
      <c r="F296" s="16">
        <v>27689.0739438075</v>
      </c>
      <c r="G296" s="16">
        <v>22107.887082265901</v>
      </c>
      <c r="H296" s="16">
        <v>24792.465773386601</v>
      </c>
      <c r="I296" s="16">
        <v>31103.2939012713</v>
      </c>
      <c r="J296" s="16">
        <v>26044.8200464574</v>
      </c>
      <c r="K296" s="16">
        <v>36840.0746412835</v>
      </c>
      <c r="L296" s="16">
        <v>26923.46</v>
      </c>
      <c r="M296" s="16">
        <v>30029.873112570302</v>
      </c>
      <c r="N296" s="16">
        <v>35801.556545819098</v>
      </c>
      <c r="O296" s="16">
        <v>25996.8660229579</v>
      </c>
      <c r="P296" s="17">
        <f t="shared" si="4"/>
        <v>335794.50077318837</v>
      </c>
      <c r="R296" s="7"/>
      <c r="S296" s="7"/>
    </row>
    <row r="297" spans="1:19" s="2" customFormat="1" x14ac:dyDescent="0.25">
      <c r="A297" s="14">
        <v>312570</v>
      </c>
      <c r="B297" s="14">
        <v>257</v>
      </c>
      <c r="C297" s="15" t="s">
        <v>668</v>
      </c>
      <c r="D297" s="16">
        <v>20263.437219038198</v>
      </c>
      <c r="E297" s="16">
        <v>18965.124478411901</v>
      </c>
      <c r="F297" s="16">
        <v>21827.421528449398</v>
      </c>
      <c r="G297" s="16">
        <v>17410.900870229099</v>
      </c>
      <c r="H297" s="16">
        <v>19525.121355853898</v>
      </c>
      <c r="I297" s="16">
        <v>24495.1661295138</v>
      </c>
      <c r="J297" s="16">
        <v>20511.402936175498</v>
      </c>
      <c r="K297" s="16">
        <v>29013.124829362299</v>
      </c>
      <c r="L297" s="16">
        <v>21203.37</v>
      </c>
      <c r="M297" s="16">
        <v>23649.801627941499</v>
      </c>
      <c r="N297" s="16">
        <v>28195.247682406301</v>
      </c>
      <c r="O297" s="16">
        <v>20473.6371041731</v>
      </c>
      <c r="P297" s="17">
        <f t="shared" si="4"/>
        <v>265533.75576155499</v>
      </c>
      <c r="R297" s="7"/>
      <c r="S297" s="7"/>
    </row>
    <row r="298" spans="1:19" s="2" customFormat="1" x14ac:dyDescent="0.25">
      <c r="A298" s="14">
        <v>312580</v>
      </c>
      <c r="B298" s="14">
        <v>258</v>
      </c>
      <c r="C298" s="15" t="s">
        <v>185</v>
      </c>
      <c r="D298" s="16">
        <v>21764.2339608281</v>
      </c>
      <c r="E298" s="16">
        <v>19234.500447179598</v>
      </c>
      <c r="F298" s="16">
        <v>22025.9841196942</v>
      </c>
      <c r="G298" s="16">
        <v>17658.874306865699</v>
      </c>
      <c r="H298" s="16">
        <v>19803.202137154702</v>
      </c>
      <c r="I298" s="16">
        <v>24844.036677419001</v>
      </c>
      <c r="J298" s="16">
        <v>20803.535038599799</v>
      </c>
      <c r="K298" s="16">
        <v>29426.342061780499</v>
      </c>
      <c r="L298" s="16">
        <v>21505.360000000001</v>
      </c>
      <c r="M298" s="16">
        <v>23986.6321359758</v>
      </c>
      <c r="N298" s="16">
        <v>28596.816361519399</v>
      </c>
      <c r="O298" s="16">
        <v>20765.231329596099</v>
      </c>
      <c r="P298" s="17">
        <f t="shared" si="4"/>
        <v>270414.74857661291</v>
      </c>
      <c r="R298" s="7"/>
      <c r="S298" s="7"/>
    </row>
    <row r="299" spans="1:19" s="2" customFormat="1" x14ac:dyDescent="0.25">
      <c r="A299" s="14">
        <v>312590</v>
      </c>
      <c r="B299" s="14">
        <v>259</v>
      </c>
      <c r="C299" s="15" t="s">
        <v>186</v>
      </c>
      <c r="D299" s="16">
        <v>969.48724118271696</v>
      </c>
      <c r="E299" s="16">
        <v>862.01838928051495</v>
      </c>
      <c r="F299" s="16">
        <v>994.580910320984</v>
      </c>
      <c r="G299" s="16">
        <v>791.40458501043202</v>
      </c>
      <c r="H299" s="16">
        <v>887.505667427567</v>
      </c>
      <c r="I299" s="16">
        <v>1113.4166422506501</v>
      </c>
      <c r="J299" s="16">
        <v>932.33649709890801</v>
      </c>
      <c r="K299" s="16">
        <v>1318.77840133468</v>
      </c>
      <c r="L299" s="16">
        <v>963.78</v>
      </c>
      <c r="M299" s="16">
        <v>1074.99098308827</v>
      </c>
      <c r="N299" s="16">
        <v>1281.6021673821299</v>
      </c>
      <c r="O299" s="16">
        <v>930.61986837152403</v>
      </c>
      <c r="P299" s="17">
        <f t="shared" si="4"/>
        <v>12120.521352748377</v>
      </c>
      <c r="R299" s="7"/>
      <c r="S299" s="7"/>
    </row>
    <row r="300" spans="1:19" s="2" customFormat="1" x14ac:dyDescent="0.25">
      <c r="A300" s="14">
        <v>312595</v>
      </c>
      <c r="B300" s="14">
        <v>734</v>
      </c>
      <c r="C300" s="15" t="s">
        <v>187</v>
      </c>
      <c r="D300" s="16">
        <v>20313.580886687199</v>
      </c>
      <c r="E300" s="16">
        <v>18230.0048038922</v>
      </c>
      <c r="F300" s="16">
        <v>21021.9379042326</v>
      </c>
      <c r="G300" s="16">
        <v>16735.568957686901</v>
      </c>
      <c r="H300" s="16">
        <v>18767.782998954001</v>
      </c>
      <c r="I300" s="16">
        <v>23545.050594793302</v>
      </c>
      <c r="J300" s="16">
        <v>19715.809125317799</v>
      </c>
      <c r="K300" s="16">
        <v>27887.767260223402</v>
      </c>
      <c r="L300" s="16">
        <v>20380.939999999999</v>
      </c>
      <c r="M300" s="16">
        <v>22732.4759890395</v>
      </c>
      <c r="N300" s="16">
        <v>27101.6138329069</v>
      </c>
      <c r="O300" s="16">
        <v>19679.508149829398</v>
      </c>
      <c r="P300" s="17">
        <f t="shared" si="4"/>
        <v>256112.04050356318</v>
      </c>
      <c r="R300" s="7"/>
      <c r="S300" s="7"/>
    </row>
    <row r="301" spans="1:19" s="2" customFormat="1" x14ac:dyDescent="0.25">
      <c r="A301" s="14">
        <v>312600</v>
      </c>
      <c r="B301" s="14">
        <v>260</v>
      </c>
      <c r="C301" s="15" t="s">
        <v>188</v>
      </c>
      <c r="D301" s="16">
        <v>969.48724118271696</v>
      </c>
      <c r="E301" s="16">
        <v>862.01846697470501</v>
      </c>
      <c r="F301" s="16">
        <v>995.25950202271395</v>
      </c>
      <c r="G301" s="16">
        <v>791.40458501043202</v>
      </c>
      <c r="H301" s="16">
        <v>887.50534025207298</v>
      </c>
      <c r="I301" s="16">
        <v>1113.4166422506501</v>
      </c>
      <c r="J301" s="16">
        <v>932.33649709890801</v>
      </c>
      <c r="K301" s="16">
        <v>1318.77840133468</v>
      </c>
      <c r="L301" s="16">
        <v>963.78</v>
      </c>
      <c r="M301" s="16">
        <v>1074.99098308827</v>
      </c>
      <c r="N301" s="16">
        <v>1281.6021673821299</v>
      </c>
      <c r="O301" s="16">
        <v>930.61986837152403</v>
      </c>
      <c r="P301" s="17">
        <f t="shared" si="4"/>
        <v>12121.199694968804</v>
      </c>
      <c r="R301" s="7"/>
      <c r="S301" s="7"/>
    </row>
    <row r="302" spans="1:19" s="2" customFormat="1" x14ac:dyDescent="0.25">
      <c r="A302" s="14">
        <v>312610</v>
      </c>
      <c r="B302" s="14">
        <v>261</v>
      </c>
      <c r="C302" s="15" t="s">
        <v>189</v>
      </c>
      <c r="D302" s="16">
        <v>8105.2363598763404</v>
      </c>
      <c r="E302" s="16">
        <v>6661.9674954103302</v>
      </c>
      <c r="F302" s="16">
        <v>7673.8499025185001</v>
      </c>
      <c r="G302" s="16">
        <v>6116.2384344888296</v>
      </c>
      <c r="H302" s="16">
        <v>6858.9377505171396</v>
      </c>
      <c r="I302" s="16">
        <v>8604.8549501936195</v>
      </c>
      <c r="J302" s="16">
        <v>7205.4072284125796</v>
      </c>
      <c r="K302" s="16">
        <v>10191.9590783146</v>
      </c>
      <c r="L302" s="16">
        <v>7448.48</v>
      </c>
      <c r="M302" s="16">
        <v>8307.8886476337102</v>
      </c>
      <c r="N302" s="16">
        <v>9904.6487502513901</v>
      </c>
      <c r="O302" s="16">
        <v>7192.14054939778</v>
      </c>
      <c r="P302" s="17">
        <f t="shared" si="4"/>
        <v>94271.609147014824</v>
      </c>
      <c r="R302" s="7"/>
      <c r="S302" s="7"/>
    </row>
    <row r="303" spans="1:19" s="2" customFormat="1" x14ac:dyDescent="0.25">
      <c r="A303" s="14">
        <v>312620</v>
      </c>
      <c r="B303" s="14">
        <v>262</v>
      </c>
      <c r="C303" s="15" t="s">
        <v>190</v>
      </c>
      <c r="D303" s="16">
        <v>2211.08775104292</v>
      </c>
      <c r="E303" s="16">
        <v>2442.3860753314998</v>
      </c>
      <c r="F303" s="16">
        <v>2814.1529584950599</v>
      </c>
      <c r="G303" s="16">
        <v>2242.3129908628598</v>
      </c>
      <c r="H303" s="16">
        <v>2514.5983593570199</v>
      </c>
      <c r="I303" s="16">
        <v>3154.6804863768002</v>
      </c>
      <c r="J303" s="16">
        <v>2641.6200751135302</v>
      </c>
      <c r="K303" s="16">
        <v>3736.5388037815401</v>
      </c>
      <c r="L303" s="16">
        <v>2730.73</v>
      </c>
      <c r="M303" s="16">
        <v>3045.80778541673</v>
      </c>
      <c r="N303" s="16">
        <v>3631.2061409159901</v>
      </c>
      <c r="O303" s="16">
        <v>2636.7562937192802</v>
      </c>
      <c r="P303" s="17">
        <f t="shared" si="4"/>
        <v>33801.877720413228</v>
      </c>
      <c r="R303" s="7"/>
      <c r="S303" s="7"/>
    </row>
    <row r="304" spans="1:19" s="2" customFormat="1" x14ac:dyDescent="0.25">
      <c r="A304" s="14">
        <v>312630</v>
      </c>
      <c r="B304" s="14">
        <v>263</v>
      </c>
      <c r="C304" s="15" t="s">
        <v>475</v>
      </c>
      <c r="D304" s="16">
        <v>15142.022972537001</v>
      </c>
      <c r="E304" s="16">
        <v>15228.992207319699</v>
      </c>
      <c r="F304" s="16">
        <v>17587.175505139799</v>
      </c>
      <c r="G304" s="16">
        <v>13981.4810018507</v>
      </c>
      <c r="H304" s="16">
        <v>15679.2603286748</v>
      </c>
      <c r="I304" s="16">
        <v>19670.360679761099</v>
      </c>
      <c r="J304" s="16">
        <v>16471.278115413701</v>
      </c>
      <c r="K304" s="16">
        <v>23298.418423578802</v>
      </c>
      <c r="L304" s="16">
        <v>17026.95</v>
      </c>
      <c r="M304" s="16">
        <v>18991.507367892402</v>
      </c>
      <c r="N304" s="16">
        <v>22641.638290417199</v>
      </c>
      <c r="O304" s="16">
        <v>16440.951007896601</v>
      </c>
      <c r="P304" s="17">
        <f t="shared" si="4"/>
        <v>212160.03590048183</v>
      </c>
      <c r="R304" s="7"/>
      <c r="S304" s="7"/>
    </row>
    <row r="305" spans="1:19" s="2" customFormat="1" x14ac:dyDescent="0.25">
      <c r="A305" s="14">
        <v>312640</v>
      </c>
      <c r="B305" s="14">
        <v>264</v>
      </c>
      <c r="C305" s="15" t="s">
        <v>476</v>
      </c>
      <c r="D305" s="16">
        <v>7168.36098957173</v>
      </c>
      <c r="E305" s="16">
        <v>5866.5137387035302</v>
      </c>
      <c r="F305" s="16">
        <v>6752.62357527107</v>
      </c>
      <c r="G305" s="16">
        <v>5385.9478702097804</v>
      </c>
      <c r="H305" s="16">
        <v>6039.9663245002903</v>
      </c>
      <c r="I305" s="16">
        <v>7577.4188153167897</v>
      </c>
      <c r="J305" s="16">
        <v>6345.0678274785496</v>
      </c>
      <c r="K305" s="16">
        <v>8975.0196757497306</v>
      </c>
      <c r="L305" s="16">
        <v>6559.12</v>
      </c>
      <c r="M305" s="16">
        <v>7315.9108571283896</v>
      </c>
      <c r="N305" s="16">
        <v>8722.0147502393502</v>
      </c>
      <c r="O305" s="16">
        <v>6333.3852153060798</v>
      </c>
      <c r="P305" s="17">
        <f t="shared" si="4"/>
        <v>83041.349639475317</v>
      </c>
      <c r="R305" s="7"/>
      <c r="S305" s="7"/>
    </row>
    <row r="306" spans="1:19" s="2" customFormat="1" x14ac:dyDescent="0.25">
      <c r="A306" s="14">
        <v>312650</v>
      </c>
      <c r="B306" s="14">
        <v>265</v>
      </c>
      <c r="C306" s="15" t="s">
        <v>669</v>
      </c>
      <c r="D306" s="16">
        <v>12758.8484702408</v>
      </c>
      <c r="E306" s="16">
        <v>11964.2751704238</v>
      </c>
      <c r="F306" s="16">
        <v>13755.056951656799</v>
      </c>
      <c r="G306" s="16">
        <v>10982.936963089</v>
      </c>
      <c r="H306" s="16">
        <v>12316.608379683001</v>
      </c>
      <c r="I306" s="16">
        <v>15451.748735233699</v>
      </c>
      <c r="J306" s="16">
        <v>12938.758720850101</v>
      </c>
      <c r="K306" s="16">
        <v>18301.713591855299</v>
      </c>
      <c r="L306" s="16">
        <v>13375.26</v>
      </c>
      <c r="M306" s="16">
        <v>14918.4859764136</v>
      </c>
      <c r="N306" s="16">
        <v>17785.7900784472</v>
      </c>
      <c r="O306" s="16">
        <v>12914.935728844501</v>
      </c>
      <c r="P306" s="17">
        <f t="shared" si="4"/>
        <v>167464.41876673777</v>
      </c>
      <c r="R306" s="7"/>
      <c r="S306" s="7"/>
    </row>
    <row r="307" spans="1:19" s="2" customFormat="1" x14ac:dyDescent="0.25">
      <c r="A307" s="14">
        <v>312660</v>
      </c>
      <c r="B307" s="14">
        <v>266</v>
      </c>
      <c r="C307" s="15" t="s">
        <v>191</v>
      </c>
      <c r="D307" s="16">
        <v>15390.711720634001</v>
      </c>
      <c r="E307" s="16">
        <v>14832.943120472801</v>
      </c>
      <c r="F307" s="16">
        <v>17052.322001238099</v>
      </c>
      <c r="G307" s="16">
        <v>13617.874561959799</v>
      </c>
      <c r="H307" s="16">
        <v>15271.5037194006</v>
      </c>
      <c r="I307" s="16">
        <v>19158.8075891271</v>
      </c>
      <c r="J307" s="16">
        <v>16042.9212914688</v>
      </c>
      <c r="K307" s="16">
        <v>22692.513013632299</v>
      </c>
      <c r="L307" s="16">
        <v>16584.14</v>
      </c>
      <c r="M307" s="16">
        <v>18497.608732884699</v>
      </c>
      <c r="N307" s="16">
        <v>22052.813294625499</v>
      </c>
      <c r="O307" s="16">
        <v>16013.382879483701</v>
      </c>
      <c r="P307" s="17">
        <f t="shared" si="4"/>
        <v>207207.54192492738</v>
      </c>
      <c r="R307" s="7"/>
      <c r="S307" s="7"/>
    </row>
    <row r="308" spans="1:19" s="2" customFormat="1" x14ac:dyDescent="0.25">
      <c r="A308" s="14">
        <v>312670</v>
      </c>
      <c r="B308" s="14">
        <v>267</v>
      </c>
      <c r="C308" s="15" t="s">
        <v>670</v>
      </c>
      <c r="D308" s="16">
        <v>969.48724118271696</v>
      </c>
      <c r="E308" s="16">
        <v>862.01858374074402</v>
      </c>
      <c r="F308" s="16">
        <v>992.90884119590305</v>
      </c>
      <c r="G308" s="16">
        <v>791.40458501043202</v>
      </c>
      <c r="H308" s="16">
        <v>887.50568779153696</v>
      </c>
      <c r="I308" s="16">
        <v>1113.4166422506501</v>
      </c>
      <c r="J308" s="16">
        <v>932.33649709890801</v>
      </c>
      <c r="K308" s="16">
        <v>1318.77840133468</v>
      </c>
      <c r="L308" s="16">
        <v>963.78</v>
      </c>
      <c r="M308" s="16">
        <v>1074.99098308827</v>
      </c>
      <c r="N308" s="16">
        <v>1281.6021673821299</v>
      </c>
      <c r="O308" s="16">
        <v>930.61986837152403</v>
      </c>
      <c r="P308" s="17">
        <f t="shared" si="4"/>
        <v>12118.849498447496</v>
      </c>
      <c r="R308" s="7"/>
      <c r="S308" s="7"/>
    </row>
    <row r="309" spans="1:19" s="2" customFormat="1" x14ac:dyDescent="0.25">
      <c r="A309" s="14">
        <v>312675</v>
      </c>
      <c r="B309" s="14">
        <v>790</v>
      </c>
      <c r="C309" s="15" t="s">
        <v>671</v>
      </c>
      <c r="D309" s="16">
        <v>6637.1433764568301</v>
      </c>
      <c r="E309" s="16">
        <v>5948.2250405498899</v>
      </c>
      <c r="F309" s="16">
        <v>6846.2429597731498</v>
      </c>
      <c r="G309" s="16">
        <v>5460.6916365718698</v>
      </c>
      <c r="H309" s="16">
        <v>6123.7869366840896</v>
      </c>
      <c r="I309" s="16">
        <v>7682.5748315293504</v>
      </c>
      <c r="J309" s="16">
        <v>6433.1218299823404</v>
      </c>
      <c r="K309" s="16">
        <v>9099.5709692091095</v>
      </c>
      <c r="L309" s="16">
        <v>6650.14</v>
      </c>
      <c r="M309" s="16">
        <v>7417.4377833089402</v>
      </c>
      <c r="N309" s="16">
        <v>8843.0549549365496</v>
      </c>
      <c r="O309" s="16">
        <v>6421.2770917633898</v>
      </c>
      <c r="P309" s="17">
        <f t="shared" si="4"/>
        <v>83563.267410765518</v>
      </c>
      <c r="R309" s="7"/>
      <c r="S309" s="7"/>
    </row>
    <row r="310" spans="1:19" s="2" customFormat="1" x14ac:dyDescent="0.25">
      <c r="A310" s="14">
        <v>312680</v>
      </c>
      <c r="B310" s="14">
        <v>268</v>
      </c>
      <c r="C310" s="15" t="s">
        <v>192</v>
      </c>
      <c r="D310" s="16">
        <v>0</v>
      </c>
      <c r="E310" s="16">
        <v>0</v>
      </c>
      <c r="F310" s="16">
        <v>0</v>
      </c>
      <c r="G310" s="16">
        <v>0</v>
      </c>
      <c r="H310" s="16">
        <v>0</v>
      </c>
      <c r="I310" s="16">
        <v>0</v>
      </c>
      <c r="J310" s="16">
        <v>0</v>
      </c>
      <c r="K310" s="16">
        <v>0</v>
      </c>
      <c r="L310" s="16">
        <v>0</v>
      </c>
      <c r="M310" s="16">
        <v>0</v>
      </c>
      <c r="N310" s="16">
        <v>0</v>
      </c>
      <c r="O310" s="16">
        <v>0</v>
      </c>
      <c r="P310" s="17">
        <f t="shared" si="4"/>
        <v>0</v>
      </c>
      <c r="R310" s="7"/>
      <c r="S310" s="7"/>
    </row>
    <row r="311" spans="1:19" s="2" customFormat="1" x14ac:dyDescent="0.25">
      <c r="A311" s="14">
        <v>312690</v>
      </c>
      <c r="B311" s="14">
        <v>269</v>
      </c>
      <c r="C311" s="15" t="s">
        <v>672</v>
      </c>
      <c r="D311" s="16">
        <v>969.48724118271696</v>
      </c>
      <c r="E311" s="16">
        <v>862.01840058049402</v>
      </c>
      <c r="F311" s="16">
        <v>992.49723011349795</v>
      </c>
      <c r="G311" s="16">
        <v>791.40458501043202</v>
      </c>
      <c r="H311" s="16">
        <v>887.505581117661</v>
      </c>
      <c r="I311" s="16">
        <v>1113.4166422506501</v>
      </c>
      <c r="J311" s="16">
        <v>932.33649709890801</v>
      </c>
      <c r="K311" s="16">
        <v>1318.77840133468</v>
      </c>
      <c r="L311" s="16">
        <v>963.78</v>
      </c>
      <c r="M311" s="16">
        <v>1074.99098308827</v>
      </c>
      <c r="N311" s="16">
        <v>1281.6021673821299</v>
      </c>
      <c r="O311" s="16">
        <v>930.61986837152403</v>
      </c>
      <c r="P311" s="17">
        <f t="shared" si="4"/>
        <v>12118.437597530965</v>
      </c>
      <c r="R311" s="7"/>
      <c r="S311" s="7"/>
    </row>
    <row r="312" spans="1:19" s="2" customFormat="1" x14ac:dyDescent="0.25">
      <c r="A312" s="14">
        <v>312695</v>
      </c>
      <c r="B312" s="14">
        <v>791</v>
      </c>
      <c r="C312" s="15" t="s">
        <v>193</v>
      </c>
      <c r="D312" s="16">
        <v>4550.7897956853503</v>
      </c>
      <c r="E312" s="16">
        <v>3654.1502596597402</v>
      </c>
      <c r="F312" s="16">
        <v>4202.9916709796398</v>
      </c>
      <c r="G312" s="16">
        <v>3354.6761020163799</v>
      </c>
      <c r="H312" s="16">
        <v>3762.0364213672001</v>
      </c>
      <c r="I312" s="16">
        <v>4719.6494335401803</v>
      </c>
      <c r="J312" s="16">
        <v>3952.0708182580802</v>
      </c>
      <c r="K312" s="16">
        <v>5590.1551123241297</v>
      </c>
      <c r="L312" s="16">
        <v>4085.39</v>
      </c>
      <c r="M312" s="16">
        <v>4556.7673338685499</v>
      </c>
      <c r="N312" s="16">
        <v>5432.5691872919497</v>
      </c>
      <c r="O312" s="16">
        <v>3944.79421981922</v>
      </c>
      <c r="P312" s="17">
        <f t="shared" si="4"/>
        <v>51806.040354810415</v>
      </c>
      <c r="R312" s="7"/>
      <c r="S312" s="7"/>
    </row>
    <row r="313" spans="1:19" s="2" customFormat="1" x14ac:dyDescent="0.25">
      <c r="A313" s="14">
        <v>312700</v>
      </c>
      <c r="B313" s="14">
        <v>270</v>
      </c>
      <c r="C313" s="15" t="s">
        <v>194</v>
      </c>
      <c r="D313" s="16">
        <v>15385.842478389901</v>
      </c>
      <c r="E313" s="16">
        <v>13479.0983170164</v>
      </c>
      <c r="F313" s="16">
        <v>15526.3736526312</v>
      </c>
      <c r="G313" s="16">
        <v>12374.929694279501</v>
      </c>
      <c r="H313" s="16">
        <v>13877.6227586558</v>
      </c>
      <c r="I313" s="16">
        <v>17410.1248959923</v>
      </c>
      <c r="J313" s="16">
        <v>14578.6350263029</v>
      </c>
      <c r="K313" s="16">
        <v>20621.298268869501</v>
      </c>
      <c r="L313" s="16">
        <v>15070.46</v>
      </c>
      <c r="M313" s="16">
        <v>16809.275672223299</v>
      </c>
      <c r="N313" s="16">
        <v>20039.985890631498</v>
      </c>
      <c r="O313" s="16">
        <v>14551.792675102401</v>
      </c>
      <c r="P313" s="17">
        <f t="shared" si="4"/>
        <v>189725.4393300947</v>
      </c>
      <c r="R313" s="7"/>
      <c r="S313" s="7"/>
    </row>
    <row r="314" spans="1:19" s="2" customFormat="1" x14ac:dyDescent="0.25">
      <c r="A314" s="14">
        <v>312705</v>
      </c>
      <c r="B314" s="14">
        <v>468</v>
      </c>
      <c r="C314" s="15" t="s">
        <v>523</v>
      </c>
      <c r="D314" s="16">
        <v>975.479890166004</v>
      </c>
      <c r="E314" s="16">
        <v>1077.52281597313</v>
      </c>
      <c r="F314" s="16">
        <v>1238.5699554348801</v>
      </c>
      <c r="G314" s="16">
        <v>989.25573126303595</v>
      </c>
      <c r="H314" s="16">
        <v>1109.38184079385</v>
      </c>
      <c r="I314" s="16">
        <v>1391.77080281331</v>
      </c>
      <c r="J314" s="16">
        <v>1165.42062137363</v>
      </c>
      <c r="K314" s="16">
        <v>1648.47300166834</v>
      </c>
      <c r="L314" s="16">
        <v>1204.73</v>
      </c>
      <c r="M314" s="16">
        <v>1343.73872886034</v>
      </c>
      <c r="N314" s="16">
        <v>1602.00270922766</v>
      </c>
      <c r="O314" s="16">
        <v>1163.2748354644</v>
      </c>
      <c r="P314" s="17">
        <f t="shared" si="4"/>
        <v>14909.620933038579</v>
      </c>
      <c r="R314" s="7"/>
      <c r="S314" s="7"/>
    </row>
    <row r="315" spans="1:19" s="2" customFormat="1" x14ac:dyDescent="0.25">
      <c r="A315" s="14">
        <v>312707</v>
      </c>
      <c r="B315" s="14">
        <v>792</v>
      </c>
      <c r="C315" s="15" t="s">
        <v>477</v>
      </c>
      <c r="D315" s="16">
        <v>10259.716677672301</v>
      </c>
      <c r="E315" s="16">
        <v>10601.864684721</v>
      </c>
      <c r="F315" s="16">
        <v>12205.6987304011</v>
      </c>
      <c r="G315" s="16">
        <v>9733.39705720032</v>
      </c>
      <c r="H315" s="16">
        <v>10915.333737336599</v>
      </c>
      <c r="I315" s="16">
        <v>13693.7875700802</v>
      </c>
      <c r="J315" s="16">
        <v>11466.702984875101</v>
      </c>
      <c r="K315" s="16">
        <v>16219.5090270814</v>
      </c>
      <c r="L315" s="16">
        <v>11853.54</v>
      </c>
      <c r="M315" s="16">
        <v>13221.194657559799</v>
      </c>
      <c r="N315" s="16">
        <v>15762.282656391701</v>
      </c>
      <c r="O315" s="16">
        <v>11445.5903588935</v>
      </c>
      <c r="P315" s="17">
        <f t="shared" si="4"/>
        <v>147378.61814221303</v>
      </c>
      <c r="R315" s="7"/>
      <c r="S315" s="7"/>
    </row>
    <row r="316" spans="1:19" s="2" customFormat="1" x14ac:dyDescent="0.25">
      <c r="A316" s="14">
        <v>312710</v>
      </c>
      <c r="B316" s="14">
        <v>271</v>
      </c>
      <c r="C316" s="15" t="s">
        <v>195</v>
      </c>
      <c r="D316" s="16">
        <v>6864.5336819622598</v>
      </c>
      <c r="E316" s="16">
        <v>5216.64962869178</v>
      </c>
      <c r="F316" s="16">
        <v>6009.3531089961098</v>
      </c>
      <c r="G316" s="16">
        <v>4789.3167469547097</v>
      </c>
      <c r="H316" s="16">
        <v>5370.88567205036</v>
      </c>
      <c r="I316" s="16">
        <v>6738.0263800200701</v>
      </c>
      <c r="J316" s="16">
        <v>5642.1897016101202</v>
      </c>
      <c r="K316" s="16">
        <v>7980.80729207689</v>
      </c>
      <c r="L316" s="16">
        <v>5832.53</v>
      </c>
      <c r="M316" s="16">
        <v>6505.4870993224104</v>
      </c>
      <c r="N316" s="16">
        <v>7755.8291162740697</v>
      </c>
      <c r="O316" s="16">
        <v>5631.8012367615602</v>
      </c>
      <c r="P316" s="17">
        <f t="shared" si="4"/>
        <v>74337.409664720341</v>
      </c>
      <c r="R316" s="7"/>
      <c r="S316" s="7"/>
    </row>
    <row r="317" spans="1:19" s="2" customFormat="1" x14ac:dyDescent="0.25">
      <c r="A317" s="14">
        <v>312720</v>
      </c>
      <c r="B317" s="14">
        <v>272</v>
      </c>
      <c r="C317" s="15" t="s">
        <v>673</v>
      </c>
      <c r="D317" s="16">
        <v>8540.9280050346406</v>
      </c>
      <c r="E317" s="16">
        <v>7887.4687245700898</v>
      </c>
      <c r="F317" s="16">
        <v>9066.4229306771995</v>
      </c>
      <c r="G317" s="16">
        <v>7241.3519528453098</v>
      </c>
      <c r="H317" s="16">
        <v>8120.6743947075001</v>
      </c>
      <c r="I317" s="16">
        <v>10187.762276593299</v>
      </c>
      <c r="J317" s="16">
        <v>8530.8789484548306</v>
      </c>
      <c r="K317" s="16">
        <v>12066.8223722121</v>
      </c>
      <c r="L317" s="16">
        <v>8818.67</v>
      </c>
      <c r="M317" s="16">
        <v>9836.1674952574995</v>
      </c>
      <c r="N317" s="16">
        <v>11726.6598315463</v>
      </c>
      <c r="O317" s="16">
        <v>8515.1717955992608</v>
      </c>
      <c r="P317" s="17">
        <f t="shared" si="4"/>
        <v>110538.97872749803</v>
      </c>
      <c r="R317" s="7"/>
      <c r="S317" s="7"/>
    </row>
    <row r="318" spans="1:19" s="2" customFormat="1" x14ac:dyDescent="0.25">
      <c r="A318" s="14">
        <v>312730</v>
      </c>
      <c r="B318" s="14">
        <v>273</v>
      </c>
      <c r="C318" s="15" t="s">
        <v>674</v>
      </c>
      <c r="D318" s="16">
        <v>969.48724118271696</v>
      </c>
      <c r="E318" s="16">
        <v>862.01843310735796</v>
      </c>
      <c r="F318" s="16">
        <v>990.795807913457</v>
      </c>
      <c r="G318" s="16">
        <v>791.40458501043202</v>
      </c>
      <c r="H318" s="16">
        <v>887.50551477757097</v>
      </c>
      <c r="I318" s="16">
        <v>1113.4166422506501</v>
      </c>
      <c r="J318" s="16">
        <v>932.33649709890801</v>
      </c>
      <c r="K318" s="16">
        <v>1318.77840133468</v>
      </c>
      <c r="L318" s="16">
        <v>963.78</v>
      </c>
      <c r="M318" s="16">
        <v>1074.99098308827</v>
      </c>
      <c r="N318" s="16">
        <v>1281.6021673821299</v>
      </c>
      <c r="O318" s="16">
        <v>930.61986837152403</v>
      </c>
      <c r="P318" s="17">
        <f t="shared" si="4"/>
        <v>12116.736141517698</v>
      </c>
      <c r="R318" s="7"/>
      <c r="S318" s="7"/>
    </row>
    <row r="319" spans="1:19" s="2" customFormat="1" x14ac:dyDescent="0.25">
      <c r="A319" s="14">
        <v>312733</v>
      </c>
      <c r="B319" s="14">
        <v>793</v>
      </c>
      <c r="C319" s="15" t="s">
        <v>196</v>
      </c>
      <c r="D319" s="16">
        <v>13903.036041670901</v>
      </c>
      <c r="E319" s="16">
        <v>12050.6793401298</v>
      </c>
      <c r="F319" s="16">
        <v>13853.176189219401</v>
      </c>
      <c r="G319" s="16">
        <v>11062.9567600178</v>
      </c>
      <c r="H319" s="16">
        <v>12406.340284907001</v>
      </c>
      <c r="I319" s="16">
        <v>15564.3275290613</v>
      </c>
      <c r="J319" s="16">
        <v>13033.0283000012</v>
      </c>
      <c r="K319" s="16">
        <v>18435.056741323599</v>
      </c>
      <c r="L319" s="16">
        <v>13472.71</v>
      </c>
      <c r="M319" s="16">
        <v>15027.1795091481</v>
      </c>
      <c r="N319" s="16">
        <v>17915.374297593698</v>
      </c>
      <c r="O319" s="16">
        <v>13009.031737757699</v>
      </c>
      <c r="P319" s="17">
        <f t="shared" si="4"/>
        <v>169732.89673083046</v>
      </c>
      <c r="R319" s="7"/>
      <c r="S319" s="7"/>
    </row>
    <row r="320" spans="1:19" s="2" customFormat="1" x14ac:dyDescent="0.25">
      <c r="A320" s="14">
        <v>312735</v>
      </c>
      <c r="B320" s="14">
        <v>794</v>
      </c>
      <c r="C320" s="15" t="s">
        <v>675</v>
      </c>
      <c r="D320" s="16">
        <v>969.48724118271696</v>
      </c>
      <c r="E320" s="16">
        <v>862.01816308095397</v>
      </c>
      <c r="F320" s="16">
        <v>986.48746199477102</v>
      </c>
      <c r="G320" s="16">
        <v>791.40458501043202</v>
      </c>
      <c r="H320" s="16">
        <v>887.50553474291598</v>
      </c>
      <c r="I320" s="16">
        <v>1113.4166422506501</v>
      </c>
      <c r="J320" s="16">
        <v>932.33649709890801</v>
      </c>
      <c r="K320" s="16">
        <v>1318.77840133468</v>
      </c>
      <c r="L320" s="16">
        <v>963.78</v>
      </c>
      <c r="M320" s="16">
        <v>1074.99098308827</v>
      </c>
      <c r="N320" s="16">
        <v>1281.6021673821299</v>
      </c>
      <c r="O320" s="16">
        <v>930.61986837152403</v>
      </c>
      <c r="P320" s="17">
        <f t="shared" si="4"/>
        <v>12112.427545537952</v>
      </c>
      <c r="R320" s="7"/>
      <c r="S320" s="7"/>
    </row>
    <row r="321" spans="1:19" s="2" customFormat="1" x14ac:dyDescent="0.25">
      <c r="A321" s="14">
        <v>312737</v>
      </c>
      <c r="B321" s="14">
        <v>795</v>
      </c>
      <c r="C321" s="15" t="s">
        <v>197</v>
      </c>
      <c r="D321" s="16">
        <v>18102.547990074501</v>
      </c>
      <c r="E321" s="16">
        <v>15418.990348518701</v>
      </c>
      <c r="F321" s="16">
        <v>17710.885023932598</v>
      </c>
      <c r="G321" s="16">
        <v>14155.1503413391</v>
      </c>
      <c r="H321" s="16">
        <v>15874.0219781874</v>
      </c>
      <c r="I321" s="16">
        <v>19914.693776255001</v>
      </c>
      <c r="J321" s="16">
        <v>16675.874180054801</v>
      </c>
      <c r="K321" s="16">
        <v>23587.8170172051</v>
      </c>
      <c r="L321" s="16">
        <v>17238.45</v>
      </c>
      <c r="M321" s="16">
        <v>19227.408166959001</v>
      </c>
      <c r="N321" s="16">
        <v>22922.8787660372</v>
      </c>
      <c r="O321" s="16">
        <v>16645.1703679003</v>
      </c>
      <c r="P321" s="17">
        <f t="shared" si="4"/>
        <v>217473.88795646373</v>
      </c>
      <c r="R321" s="7"/>
      <c r="S321" s="7"/>
    </row>
    <row r="322" spans="1:19" s="2" customFormat="1" x14ac:dyDescent="0.25">
      <c r="A322" s="14">
        <v>312738</v>
      </c>
      <c r="B322" s="14">
        <v>796</v>
      </c>
      <c r="C322" s="15" t="s">
        <v>676</v>
      </c>
      <c r="D322" s="16">
        <v>12373.4188292492</v>
      </c>
      <c r="E322" s="16">
        <v>11673.5544719142</v>
      </c>
      <c r="F322" s="16">
        <v>13434.989877432899</v>
      </c>
      <c r="G322" s="16">
        <v>10716.7172540758</v>
      </c>
      <c r="H322" s="16">
        <v>12018.054285149699</v>
      </c>
      <c r="I322" s="16">
        <v>15077.2077480766</v>
      </c>
      <c r="J322" s="16">
        <v>12625.1310825205</v>
      </c>
      <c r="K322" s="16">
        <v>17858.091190739699</v>
      </c>
      <c r="L322" s="16">
        <v>13051.05</v>
      </c>
      <c r="M322" s="16">
        <v>14556.870954047001</v>
      </c>
      <c r="N322" s="16">
        <v>17354.673349363999</v>
      </c>
      <c r="O322" s="16">
        <v>12601.8855453451</v>
      </c>
      <c r="P322" s="17">
        <f t="shared" si="4"/>
        <v>163341.64458791469</v>
      </c>
      <c r="R322" s="7"/>
      <c r="S322" s="7"/>
    </row>
    <row r="323" spans="1:19" s="2" customFormat="1" x14ac:dyDescent="0.25">
      <c r="A323" s="14">
        <v>312740</v>
      </c>
      <c r="B323" s="14">
        <v>274</v>
      </c>
      <c r="C323" s="15" t="s">
        <v>677</v>
      </c>
      <c r="D323" s="16">
        <v>18376.787356352201</v>
      </c>
      <c r="E323" s="16">
        <v>16848.465620459101</v>
      </c>
      <c r="F323" s="16">
        <v>19439.448097779601</v>
      </c>
      <c r="G323" s="16">
        <v>15467.562944814699</v>
      </c>
      <c r="H323" s="16">
        <v>17345.7994570142</v>
      </c>
      <c r="I323" s="16">
        <v>21761.1097079873</v>
      </c>
      <c r="J323" s="16">
        <v>18221.998871077099</v>
      </c>
      <c r="K323" s="16">
        <v>25774.7911994184</v>
      </c>
      <c r="L323" s="16">
        <v>18836.73</v>
      </c>
      <c r="M323" s="16">
        <v>21010.101547246999</v>
      </c>
      <c r="N323" s="16">
        <v>25048.2023602792</v>
      </c>
      <c r="O323" s="16">
        <v>18188.448316283</v>
      </c>
      <c r="P323" s="17">
        <f t="shared" si="4"/>
        <v>236319.4454787118</v>
      </c>
      <c r="R323" s="7"/>
      <c r="S323" s="7"/>
    </row>
    <row r="324" spans="1:19" s="2" customFormat="1" x14ac:dyDescent="0.25">
      <c r="A324" s="14">
        <v>312750</v>
      </c>
      <c r="B324" s="14">
        <v>275</v>
      </c>
      <c r="C324" s="15" t="s">
        <v>198</v>
      </c>
      <c r="D324" s="16">
        <v>20995.249594874502</v>
      </c>
      <c r="E324" s="16">
        <v>18103.471658344701</v>
      </c>
      <c r="F324" s="16">
        <v>20839.640429403898</v>
      </c>
      <c r="G324" s="16">
        <v>16619.496285218702</v>
      </c>
      <c r="H324" s="16">
        <v>18637.614495773701</v>
      </c>
      <c r="I324" s="16">
        <v>23381.749487263201</v>
      </c>
      <c r="J324" s="16">
        <v>19579.0664390766</v>
      </c>
      <c r="K324" s="16">
        <v>27694.3464280277</v>
      </c>
      <c r="L324" s="16">
        <v>20239.580000000002</v>
      </c>
      <c r="M324" s="16">
        <v>22574.8106448533</v>
      </c>
      <c r="N324" s="16">
        <v>26913.6455150242</v>
      </c>
      <c r="O324" s="16">
        <v>19543.017235801599</v>
      </c>
      <c r="P324" s="17">
        <f t="shared" si="4"/>
        <v>255121.68821366207</v>
      </c>
      <c r="R324" s="7"/>
      <c r="S324" s="7"/>
    </row>
    <row r="325" spans="1:19" s="2" customFormat="1" x14ac:dyDescent="0.25">
      <c r="A325" s="14">
        <v>312760</v>
      </c>
      <c r="B325" s="14">
        <v>276</v>
      </c>
      <c r="C325" s="15" t="s">
        <v>199</v>
      </c>
      <c r="D325" s="16">
        <v>11950.928120824799</v>
      </c>
      <c r="E325" s="16">
        <v>9574.1514589395993</v>
      </c>
      <c r="F325" s="16">
        <v>11024.314982491</v>
      </c>
      <c r="G325" s="16">
        <v>8789.86692418235</v>
      </c>
      <c r="H325" s="16">
        <v>9857.2283377736203</v>
      </c>
      <c r="I325" s="16">
        <v>12366.347506597</v>
      </c>
      <c r="J325" s="16">
        <v>10355.150694444999</v>
      </c>
      <c r="K325" s="16">
        <v>14647.232110823499</v>
      </c>
      <c r="L325" s="16">
        <v>10704.49</v>
      </c>
      <c r="M325" s="16">
        <v>11939.566518833501</v>
      </c>
      <c r="N325" s="16">
        <v>14234.328072390599</v>
      </c>
      <c r="O325" s="16">
        <v>10336.0846713795</v>
      </c>
      <c r="P325" s="17">
        <f t="shared" si="4"/>
        <v>135779.68939868046</v>
      </c>
      <c r="R325" s="7"/>
      <c r="S325" s="7"/>
    </row>
    <row r="326" spans="1:19" s="2" customFormat="1" x14ac:dyDescent="0.25">
      <c r="A326" s="14">
        <v>312770</v>
      </c>
      <c r="B326" s="14">
        <v>277</v>
      </c>
      <c r="C326" s="15" t="s">
        <v>200</v>
      </c>
      <c r="D326" s="16">
        <v>14901.117206295699</v>
      </c>
      <c r="E326" s="16">
        <v>12020.4033177701</v>
      </c>
      <c r="F326" s="16">
        <v>13843.135246882501</v>
      </c>
      <c r="G326" s="16">
        <v>11035.697268756299</v>
      </c>
      <c r="H326" s="16">
        <v>12375.770121235</v>
      </c>
      <c r="I326" s="16">
        <v>15525.9765113838</v>
      </c>
      <c r="J326" s="16">
        <v>13000.9144873234</v>
      </c>
      <c r="K326" s="16">
        <v>18389.632151944301</v>
      </c>
      <c r="L326" s="16">
        <v>13439.51</v>
      </c>
      <c r="M326" s="16">
        <v>14990.152041952801</v>
      </c>
      <c r="N326" s="16">
        <v>17871.230222939401</v>
      </c>
      <c r="O326" s="16">
        <v>12976.977053402599</v>
      </c>
      <c r="P326" s="17">
        <f t="shared" si="4"/>
        <v>170370.51562988589</v>
      </c>
      <c r="R326" s="7"/>
      <c r="S326" s="7"/>
    </row>
    <row r="327" spans="1:19" s="2" customFormat="1" x14ac:dyDescent="0.25">
      <c r="A327" s="14">
        <v>312780</v>
      </c>
      <c r="B327" s="14">
        <v>278</v>
      </c>
      <c r="C327" s="15" t="s">
        <v>678</v>
      </c>
      <c r="D327" s="16">
        <v>5816.9234470962101</v>
      </c>
      <c r="E327" s="16">
        <v>5172.2222100184099</v>
      </c>
      <c r="F327" s="16">
        <v>5956.3686104283897</v>
      </c>
      <c r="G327" s="16">
        <v>4748.4275100625</v>
      </c>
      <c r="H327" s="16">
        <v>5325.0320089999204</v>
      </c>
      <c r="I327" s="16">
        <v>6680.4998535037903</v>
      </c>
      <c r="J327" s="16">
        <v>5594.0189825933403</v>
      </c>
      <c r="K327" s="16">
        <v>7912.6704080079298</v>
      </c>
      <c r="L327" s="16">
        <v>5782.73</v>
      </c>
      <c r="M327" s="16">
        <v>6449.9458985295196</v>
      </c>
      <c r="N327" s="16">
        <v>7689.6130042926598</v>
      </c>
      <c r="O327" s="16">
        <v>5583.7192102290301</v>
      </c>
      <c r="P327" s="17">
        <f t="shared" si="4"/>
        <v>72712.17114376169</v>
      </c>
      <c r="R327" s="7"/>
      <c r="S327" s="7"/>
    </row>
    <row r="328" spans="1:19" s="2" customFormat="1" x14ac:dyDescent="0.25">
      <c r="A328" s="14">
        <v>312790</v>
      </c>
      <c r="B328" s="14">
        <v>279</v>
      </c>
      <c r="C328" s="15" t="s">
        <v>201</v>
      </c>
      <c r="D328" s="16">
        <v>14598.3712086544</v>
      </c>
      <c r="E328" s="16">
        <v>13566.6363720917</v>
      </c>
      <c r="F328" s="16">
        <v>15503.5002400305</v>
      </c>
      <c r="G328" s="16">
        <v>12455.301226579501</v>
      </c>
      <c r="H328" s="16">
        <v>13967.7551989065</v>
      </c>
      <c r="I328" s="16">
        <v>17523.198541660899</v>
      </c>
      <c r="J328" s="16">
        <v>14673.3189772305</v>
      </c>
      <c r="K328" s="16">
        <v>20755.227542071701</v>
      </c>
      <c r="L328" s="16">
        <v>15168.33</v>
      </c>
      <c r="M328" s="16">
        <v>16918.446978728</v>
      </c>
      <c r="N328" s="16">
        <v>20170.139710741201</v>
      </c>
      <c r="O328" s="16">
        <v>14646.3022928459</v>
      </c>
      <c r="P328" s="17">
        <f t="shared" si="4"/>
        <v>189946.52828954082</v>
      </c>
      <c r="R328" s="7"/>
      <c r="S328" s="7"/>
    </row>
    <row r="329" spans="1:19" s="2" customFormat="1" x14ac:dyDescent="0.25">
      <c r="A329" s="14">
        <v>312800</v>
      </c>
      <c r="B329" s="14">
        <v>280</v>
      </c>
      <c r="C329" s="15" t="s">
        <v>679</v>
      </c>
      <c r="D329" s="16">
        <v>18068.507588681699</v>
      </c>
      <c r="E329" s="16">
        <v>16529.614822882198</v>
      </c>
      <c r="F329" s="16">
        <v>19042.612193369099</v>
      </c>
      <c r="G329" s="16">
        <v>15181.7779557831</v>
      </c>
      <c r="H329" s="16">
        <v>17025.3156067378</v>
      </c>
      <c r="I329" s="16">
        <v>21359.042587174601</v>
      </c>
      <c r="J329" s="16">
        <v>17885.321802680301</v>
      </c>
      <c r="K329" s="16">
        <v>25298.565665603099</v>
      </c>
      <c r="L329" s="16">
        <v>18488.7</v>
      </c>
      <c r="M329" s="16">
        <v>20621.910358909601</v>
      </c>
      <c r="N329" s="16">
        <v>24585.4015776134</v>
      </c>
      <c r="O329" s="16">
        <v>17852.3911415933</v>
      </c>
      <c r="P329" s="17">
        <f t="shared" si="4"/>
        <v>231939.16130102822</v>
      </c>
      <c r="R329" s="7"/>
      <c r="S329" s="7"/>
    </row>
    <row r="330" spans="1:19" s="2" customFormat="1" x14ac:dyDescent="0.25">
      <c r="A330" s="14">
        <v>312810</v>
      </c>
      <c r="B330" s="14">
        <v>281</v>
      </c>
      <c r="C330" s="15" t="s">
        <v>680</v>
      </c>
      <c r="D330" s="16">
        <v>19448.799403138801</v>
      </c>
      <c r="E330" s="16">
        <v>18139.984180596301</v>
      </c>
      <c r="F330" s="16">
        <v>20894.694211746501</v>
      </c>
      <c r="G330" s="16">
        <v>16654.010318509401</v>
      </c>
      <c r="H330" s="16">
        <v>18676.317263033099</v>
      </c>
      <c r="I330" s="16">
        <v>23430.3068241613</v>
      </c>
      <c r="J330" s="16">
        <v>19619.726669644599</v>
      </c>
      <c r="K330" s="16">
        <v>27751.859819419202</v>
      </c>
      <c r="L330" s="16">
        <v>20281.61</v>
      </c>
      <c r="M330" s="16">
        <v>22621.692196060201</v>
      </c>
      <c r="N330" s="16">
        <v>26969.537609546202</v>
      </c>
      <c r="O330" s="16">
        <v>19583.602602283299</v>
      </c>
      <c r="P330" s="17">
        <f t="shared" si="4"/>
        <v>254072.14109813888</v>
      </c>
      <c r="R330" s="7"/>
      <c r="S330" s="7"/>
    </row>
    <row r="331" spans="1:19" s="2" customFormat="1" x14ac:dyDescent="0.25">
      <c r="A331" s="14">
        <v>312820</v>
      </c>
      <c r="B331" s="14">
        <v>282</v>
      </c>
      <c r="C331" s="15" t="s">
        <v>202</v>
      </c>
      <c r="D331" s="16">
        <v>14777.995275559</v>
      </c>
      <c r="E331" s="16">
        <v>12974.3452341006</v>
      </c>
      <c r="F331" s="16">
        <v>14944.174290851901</v>
      </c>
      <c r="G331" s="16">
        <v>11910.639004406699</v>
      </c>
      <c r="H331" s="16">
        <v>13356.9584329096</v>
      </c>
      <c r="I331" s="16">
        <v>16756.920465872001</v>
      </c>
      <c r="J331" s="16">
        <v>14031.6642813383</v>
      </c>
      <c r="K331" s="16">
        <v>19847.6149400865</v>
      </c>
      <c r="L331" s="16">
        <v>14505.03</v>
      </c>
      <c r="M331" s="16">
        <v>16178.614295478201</v>
      </c>
      <c r="N331" s="16">
        <v>19288.112619100699</v>
      </c>
      <c r="O331" s="16">
        <v>14005.8290189911</v>
      </c>
      <c r="P331" s="17">
        <f t="shared" si="4"/>
        <v>182577.8978586946</v>
      </c>
      <c r="R331" s="7"/>
      <c r="S331" s="7"/>
    </row>
    <row r="332" spans="1:19" s="2" customFormat="1" x14ac:dyDescent="0.25">
      <c r="A332" s="14">
        <v>312825</v>
      </c>
      <c r="B332" s="14">
        <v>797</v>
      </c>
      <c r="C332" s="15" t="s">
        <v>203</v>
      </c>
      <c r="D332" s="16">
        <v>2423.71810295676</v>
      </c>
      <c r="E332" s="16">
        <v>2155.0459190548399</v>
      </c>
      <c r="F332" s="16">
        <v>2477.0774487028798</v>
      </c>
      <c r="G332" s="16">
        <v>1978.5114625260501</v>
      </c>
      <c r="H332" s="16">
        <v>2218.7637598851102</v>
      </c>
      <c r="I332" s="16">
        <v>2783.5416056265899</v>
      </c>
      <c r="J332" s="16">
        <v>2330.8412427472399</v>
      </c>
      <c r="K332" s="16">
        <v>3296.9460033366499</v>
      </c>
      <c r="L332" s="16">
        <v>2409.4699999999998</v>
      </c>
      <c r="M332" s="16">
        <v>2687.4774577206499</v>
      </c>
      <c r="N332" s="16">
        <v>3204.0054184552901</v>
      </c>
      <c r="O332" s="16">
        <v>2326.54967092878</v>
      </c>
      <c r="P332" s="17">
        <f t="shared" si="4"/>
        <v>30291.948091940838</v>
      </c>
      <c r="R332" s="7"/>
      <c r="S332" s="7"/>
    </row>
    <row r="333" spans="1:19" s="2" customFormat="1" x14ac:dyDescent="0.25">
      <c r="A333" s="14">
        <v>312830</v>
      </c>
      <c r="B333" s="14">
        <v>283</v>
      </c>
      <c r="C333" s="15" t="s">
        <v>681</v>
      </c>
      <c r="D333" s="16">
        <v>14889.588006514001</v>
      </c>
      <c r="E333" s="16">
        <v>14458.9248126645</v>
      </c>
      <c r="F333" s="16">
        <v>16665.3116051176</v>
      </c>
      <c r="G333" s="16">
        <v>13274.492905908</v>
      </c>
      <c r="H333" s="16">
        <v>14886.423559602799</v>
      </c>
      <c r="I333" s="16">
        <v>18675.708479350498</v>
      </c>
      <c r="J333" s="16">
        <v>15638.390844672</v>
      </c>
      <c r="K333" s="16">
        <v>22120.309718386601</v>
      </c>
      <c r="L333" s="16">
        <v>16165.96</v>
      </c>
      <c r="M333" s="16">
        <v>18031.182089666901</v>
      </c>
      <c r="N333" s="16">
        <v>21496.7403542225</v>
      </c>
      <c r="O333" s="16">
        <v>15609.597258817999</v>
      </c>
      <c r="P333" s="17">
        <f t="shared" ref="P333:P396" si="5">SUM(D333:O333)</f>
        <v>201912.62963492339</v>
      </c>
      <c r="R333" s="7"/>
      <c r="S333" s="7"/>
    </row>
    <row r="334" spans="1:19" s="2" customFormat="1" x14ac:dyDescent="0.25">
      <c r="A334" s="14">
        <v>312840</v>
      </c>
      <c r="B334" s="14">
        <v>284</v>
      </c>
      <c r="C334" s="15" t="s">
        <v>204</v>
      </c>
      <c r="D334" s="16">
        <v>10706.6603717529</v>
      </c>
      <c r="E334" s="16">
        <v>10951.0713938759</v>
      </c>
      <c r="F334" s="16">
        <v>12599.3643398393</v>
      </c>
      <c r="G334" s="16">
        <v>10053.476244915601</v>
      </c>
      <c r="H334" s="16">
        <v>11274.27652175</v>
      </c>
      <c r="I334" s="16">
        <v>14144.102745390501</v>
      </c>
      <c r="J334" s="16">
        <v>11843.781301479499</v>
      </c>
      <c r="K334" s="16">
        <v>16752.881624954502</v>
      </c>
      <c r="L334" s="16">
        <v>12243.34</v>
      </c>
      <c r="M334" s="16">
        <v>13655.968788497699</v>
      </c>
      <c r="N334" s="16">
        <v>16280.6195329774</v>
      </c>
      <c r="O334" s="16">
        <v>11821.974394546</v>
      </c>
      <c r="P334" s="17">
        <f t="shared" si="5"/>
        <v>152327.5172599793</v>
      </c>
      <c r="R334" s="7"/>
      <c r="S334" s="7"/>
    </row>
    <row r="335" spans="1:19" s="2" customFormat="1" x14ac:dyDescent="0.25">
      <c r="A335" s="14">
        <v>312850</v>
      </c>
      <c r="B335" s="14">
        <v>285</v>
      </c>
      <c r="C335" s="15" t="s">
        <v>682</v>
      </c>
      <c r="D335" s="16">
        <v>15370.3501879792</v>
      </c>
      <c r="E335" s="16">
        <v>13556.675353909601</v>
      </c>
      <c r="F335" s="16">
        <v>15638.347159458401</v>
      </c>
      <c r="G335" s="16">
        <v>12446.156106930501</v>
      </c>
      <c r="H335" s="16">
        <v>13957.5017975915</v>
      </c>
      <c r="I335" s="16">
        <v>17510.332393794899</v>
      </c>
      <c r="J335" s="16">
        <v>14662.5453110418</v>
      </c>
      <c r="K335" s="16">
        <v>20739.988324989601</v>
      </c>
      <c r="L335" s="16">
        <v>15157.2</v>
      </c>
      <c r="M335" s="16">
        <v>16906.0248607012</v>
      </c>
      <c r="N335" s="16">
        <v>20155.330085695899</v>
      </c>
      <c r="O335" s="16">
        <v>14635.5484632558</v>
      </c>
      <c r="P335" s="17">
        <f t="shared" si="5"/>
        <v>190736.00004534842</v>
      </c>
      <c r="R335" s="7"/>
      <c r="S335" s="7"/>
    </row>
    <row r="336" spans="1:19" s="2" customFormat="1" x14ac:dyDescent="0.25">
      <c r="A336" s="14">
        <v>312860</v>
      </c>
      <c r="B336" s="14">
        <v>286</v>
      </c>
      <c r="C336" s="15" t="s">
        <v>205</v>
      </c>
      <c r="D336" s="16">
        <v>16136.0319581044</v>
      </c>
      <c r="E336" s="16">
        <v>14502.084759537</v>
      </c>
      <c r="F336" s="16">
        <v>16689.6819430877</v>
      </c>
      <c r="G336" s="16">
        <v>13314.0631351585</v>
      </c>
      <c r="H336" s="16">
        <v>14930.795757743101</v>
      </c>
      <c r="I336" s="16">
        <v>18731.379311463101</v>
      </c>
      <c r="J336" s="16">
        <v>15685.007669527</v>
      </c>
      <c r="K336" s="16">
        <v>22186.2486384533</v>
      </c>
      <c r="L336" s="16">
        <v>16214.15</v>
      </c>
      <c r="M336" s="16">
        <v>18084.931638821301</v>
      </c>
      <c r="N336" s="16">
        <v>21560.820462591601</v>
      </c>
      <c r="O336" s="16">
        <v>15656.1282522366</v>
      </c>
      <c r="P336" s="17">
        <f t="shared" si="5"/>
        <v>203691.3235267236</v>
      </c>
      <c r="R336" s="7"/>
      <c r="S336" s="7"/>
    </row>
    <row r="337" spans="1:19" s="2" customFormat="1" x14ac:dyDescent="0.25">
      <c r="A337" s="14">
        <v>312870</v>
      </c>
      <c r="B337" s="14">
        <v>287</v>
      </c>
      <c r="C337" s="15" t="s">
        <v>683</v>
      </c>
      <c r="D337" s="16">
        <v>25972.163210680399</v>
      </c>
      <c r="E337" s="16">
        <v>24711.4092107662</v>
      </c>
      <c r="F337" s="16">
        <v>28462.571698063799</v>
      </c>
      <c r="G337" s="16">
        <v>22686.931436965198</v>
      </c>
      <c r="H337" s="16">
        <v>25441.818303091299</v>
      </c>
      <c r="I337" s="16">
        <v>31917.943744518001</v>
      </c>
      <c r="J337" s="16">
        <v>26726.979583501401</v>
      </c>
      <c r="K337" s="16">
        <v>37804.980838260002</v>
      </c>
      <c r="L337" s="16">
        <v>27628.639999999999</v>
      </c>
      <c r="M337" s="16">
        <v>30816.4081818632</v>
      </c>
      <c r="N337" s="16">
        <v>36739.262131620402</v>
      </c>
      <c r="O337" s="16">
        <v>26677.769559983099</v>
      </c>
      <c r="P337" s="17">
        <f t="shared" si="5"/>
        <v>345586.87789931305</v>
      </c>
      <c r="R337" s="7"/>
      <c r="S337" s="7"/>
    </row>
    <row r="338" spans="1:19" s="2" customFormat="1" x14ac:dyDescent="0.25">
      <c r="A338" s="14">
        <v>312880</v>
      </c>
      <c r="B338" s="14">
        <v>288</v>
      </c>
      <c r="C338" s="15" t="s">
        <v>206</v>
      </c>
      <c r="D338" s="16">
        <v>11441.310619211201</v>
      </c>
      <c r="E338" s="16">
        <v>10637.1028956589</v>
      </c>
      <c r="F338" s="16">
        <v>12237.633200934501</v>
      </c>
      <c r="G338" s="16">
        <v>9765.0532406007405</v>
      </c>
      <c r="H338" s="16">
        <v>10950.8311911891</v>
      </c>
      <c r="I338" s="16">
        <v>13738.3242357703</v>
      </c>
      <c r="J338" s="16">
        <v>11503.996444759099</v>
      </c>
      <c r="K338" s="16">
        <v>16272.260163134801</v>
      </c>
      <c r="L338" s="16">
        <v>11892.09</v>
      </c>
      <c r="M338" s="16">
        <v>13264.194296883399</v>
      </c>
      <c r="N338" s="16">
        <v>15813.546743086999</v>
      </c>
      <c r="O338" s="16">
        <v>11482.8151536284</v>
      </c>
      <c r="P338" s="17">
        <f t="shared" si="5"/>
        <v>148999.15818485746</v>
      </c>
      <c r="R338" s="7"/>
      <c r="S338" s="7"/>
    </row>
    <row r="339" spans="1:19" s="2" customFormat="1" x14ac:dyDescent="0.25">
      <c r="A339" s="14">
        <v>312890</v>
      </c>
      <c r="B339" s="14">
        <v>289</v>
      </c>
      <c r="C339" s="15" t="s">
        <v>684</v>
      </c>
      <c r="D339" s="16">
        <v>11737.997215768501</v>
      </c>
      <c r="E339" s="16">
        <v>10477.8352097483</v>
      </c>
      <c r="F339" s="16">
        <v>12070.589256822201</v>
      </c>
      <c r="G339" s="16">
        <v>9619.5227308015892</v>
      </c>
      <c r="H339" s="16">
        <v>10787.6269384139</v>
      </c>
      <c r="I339" s="16">
        <v>13533.5792865564</v>
      </c>
      <c r="J339" s="16">
        <v>11332.550122237</v>
      </c>
      <c r="K339" s="16">
        <v>16029.751468222699</v>
      </c>
      <c r="L339" s="16">
        <v>11714.86</v>
      </c>
      <c r="M339" s="16">
        <v>13066.5153994377</v>
      </c>
      <c r="N339" s="16">
        <v>15577.8743445295</v>
      </c>
      <c r="O339" s="16">
        <v>11311.6845000556</v>
      </c>
      <c r="P339" s="17">
        <f t="shared" si="5"/>
        <v>147260.38647259338</v>
      </c>
      <c r="R339" s="7"/>
      <c r="S339" s="7"/>
    </row>
    <row r="340" spans="1:19" s="2" customFormat="1" x14ac:dyDescent="0.25">
      <c r="A340" s="14">
        <v>312900</v>
      </c>
      <c r="B340" s="14">
        <v>290</v>
      </c>
      <c r="C340" s="15" t="s">
        <v>207</v>
      </c>
      <c r="D340" s="16">
        <v>17257.4048865652</v>
      </c>
      <c r="E340" s="16">
        <v>17743.2128858627</v>
      </c>
      <c r="F340" s="16">
        <v>20406.3824223384</v>
      </c>
      <c r="G340" s="16">
        <v>16289.744374797699</v>
      </c>
      <c r="H340" s="16">
        <v>18267.820332274099</v>
      </c>
      <c r="I340" s="16">
        <v>22917.825886325401</v>
      </c>
      <c r="J340" s="16">
        <v>19190.592898618801</v>
      </c>
      <c r="K340" s="16">
        <v>27144.855427471601</v>
      </c>
      <c r="L340" s="16">
        <v>19838</v>
      </c>
      <c r="M340" s="16">
        <v>22126.897735233099</v>
      </c>
      <c r="N340" s="16">
        <v>26379.644611948301</v>
      </c>
      <c r="O340" s="16">
        <v>19155.258957313399</v>
      </c>
      <c r="P340" s="17">
        <f t="shared" si="5"/>
        <v>246717.64041874869</v>
      </c>
      <c r="R340" s="7"/>
      <c r="S340" s="7"/>
    </row>
    <row r="341" spans="1:19" s="2" customFormat="1" x14ac:dyDescent="0.25">
      <c r="A341" s="14">
        <v>312910</v>
      </c>
      <c r="B341" s="14">
        <v>291</v>
      </c>
      <c r="C341" s="15" t="s">
        <v>685</v>
      </c>
      <c r="D341" s="16">
        <v>5304.6577043187299</v>
      </c>
      <c r="E341" s="16">
        <v>4884.7718980412901</v>
      </c>
      <c r="F341" s="16">
        <v>5620.7668584108396</v>
      </c>
      <c r="G341" s="16">
        <v>4484.6259817256996</v>
      </c>
      <c r="H341" s="16">
        <v>5029.1966033852696</v>
      </c>
      <c r="I341" s="16">
        <v>6309.3609727535804</v>
      </c>
      <c r="J341" s="16">
        <v>5283.2401502270404</v>
      </c>
      <c r="K341" s="16">
        <v>7473.0776075630401</v>
      </c>
      <c r="L341" s="16">
        <v>5461.47</v>
      </c>
      <c r="M341" s="16">
        <v>6091.61557083343</v>
      </c>
      <c r="N341" s="16">
        <v>7262.4122818319502</v>
      </c>
      <c r="O341" s="16">
        <v>5273.5125874385303</v>
      </c>
      <c r="P341" s="17">
        <f t="shared" si="5"/>
        <v>68478.708216529412</v>
      </c>
      <c r="R341" s="7"/>
      <c r="S341" s="7"/>
    </row>
    <row r="342" spans="1:19" s="2" customFormat="1" x14ac:dyDescent="0.25">
      <c r="A342" s="14">
        <v>312920</v>
      </c>
      <c r="B342" s="14">
        <v>292</v>
      </c>
      <c r="C342" s="15" t="s">
        <v>208</v>
      </c>
      <c r="D342" s="16">
        <v>12241.2649567191</v>
      </c>
      <c r="E342" s="16">
        <v>10962.9588525135</v>
      </c>
      <c r="F342" s="16">
        <v>12638.055814398</v>
      </c>
      <c r="G342" s="16">
        <v>10064.9076444769</v>
      </c>
      <c r="H342" s="16">
        <v>11287.096849018801</v>
      </c>
      <c r="I342" s="16">
        <v>14160.185430223</v>
      </c>
      <c r="J342" s="16">
        <v>11857.2483842154</v>
      </c>
      <c r="K342" s="16">
        <v>16771.930646307101</v>
      </c>
      <c r="L342" s="16">
        <v>12257.26</v>
      </c>
      <c r="M342" s="16">
        <v>13671.496436031201</v>
      </c>
      <c r="N342" s="16">
        <v>16299.131564284</v>
      </c>
      <c r="O342" s="16">
        <v>11835.416681533599</v>
      </c>
      <c r="P342" s="17">
        <f t="shared" si="5"/>
        <v>154046.95325972058</v>
      </c>
      <c r="R342" s="7"/>
      <c r="S342" s="7"/>
    </row>
    <row r="343" spans="1:19" s="2" customFormat="1" x14ac:dyDescent="0.25">
      <c r="A343" s="14">
        <v>312930</v>
      </c>
      <c r="B343" s="14">
        <v>293</v>
      </c>
      <c r="C343" s="15" t="s">
        <v>209</v>
      </c>
      <c r="D343" s="16">
        <v>484.74362059136701</v>
      </c>
      <c r="E343" s="16">
        <v>431.00922047887201</v>
      </c>
      <c r="F343" s="16">
        <v>495.68877921920603</v>
      </c>
      <c r="G343" s="16">
        <v>395.70229250522601</v>
      </c>
      <c r="H343" s="16">
        <v>443.75283371987598</v>
      </c>
      <c r="I343" s="16">
        <v>556.70832112534003</v>
      </c>
      <c r="J343" s="16">
        <v>466.16824854946498</v>
      </c>
      <c r="K343" s="16">
        <v>659.38920066735602</v>
      </c>
      <c r="L343" s="16">
        <v>481.89</v>
      </c>
      <c r="M343" s="16">
        <v>537.49549154415001</v>
      </c>
      <c r="N343" s="16">
        <v>640.801083691082</v>
      </c>
      <c r="O343" s="16">
        <v>465.30993418577299</v>
      </c>
      <c r="P343" s="17">
        <f t="shared" si="5"/>
        <v>6058.6590262777136</v>
      </c>
      <c r="R343" s="7"/>
      <c r="S343" s="7"/>
    </row>
    <row r="344" spans="1:19" s="2" customFormat="1" x14ac:dyDescent="0.25">
      <c r="A344" s="14">
        <v>312940</v>
      </c>
      <c r="B344" s="14">
        <v>294</v>
      </c>
      <c r="C344" s="15" t="s">
        <v>210</v>
      </c>
      <c r="D344" s="16">
        <v>2465.2230727705601</v>
      </c>
      <c r="E344" s="16">
        <v>2514.2201556013301</v>
      </c>
      <c r="F344" s="16">
        <v>2905.0118073203798</v>
      </c>
      <c r="G344" s="16">
        <v>2308.2633729470599</v>
      </c>
      <c r="H344" s="16">
        <v>2588.5578252462401</v>
      </c>
      <c r="I344" s="16">
        <v>3247.46520656435</v>
      </c>
      <c r="J344" s="16">
        <v>2719.31478320511</v>
      </c>
      <c r="K344" s="16">
        <v>3846.43700389276</v>
      </c>
      <c r="L344" s="16">
        <v>2811.05</v>
      </c>
      <c r="M344" s="16">
        <v>3135.3903673407499</v>
      </c>
      <c r="N344" s="16">
        <v>3738.0063215311702</v>
      </c>
      <c r="O344" s="16">
        <v>2714.3079494169001</v>
      </c>
      <c r="P344" s="17">
        <f t="shared" si="5"/>
        <v>34993.247865836609</v>
      </c>
      <c r="R344" s="7"/>
      <c r="S344" s="7"/>
    </row>
    <row r="345" spans="1:19" s="2" customFormat="1" x14ac:dyDescent="0.25">
      <c r="A345" s="14">
        <v>312950</v>
      </c>
      <c r="B345" s="14">
        <v>295</v>
      </c>
      <c r="C345" s="15" t="s">
        <v>686</v>
      </c>
      <c r="D345" s="16">
        <v>11588.2790527782</v>
      </c>
      <c r="E345" s="16">
        <v>7952.8403439088397</v>
      </c>
      <c r="F345" s="16">
        <v>9158.4760746695501</v>
      </c>
      <c r="G345" s="16">
        <v>7301.3668005419304</v>
      </c>
      <c r="H345" s="16">
        <v>8187.97520660604</v>
      </c>
      <c r="I345" s="16">
        <v>10272.196371963901</v>
      </c>
      <c r="J345" s="16">
        <v>8601.5811328181699</v>
      </c>
      <c r="K345" s="16">
        <v>12166.8297343133</v>
      </c>
      <c r="L345" s="16">
        <v>8891.76</v>
      </c>
      <c r="M345" s="16">
        <v>9917.6876448083603</v>
      </c>
      <c r="N345" s="16">
        <v>11823.847995906101</v>
      </c>
      <c r="O345" s="16">
        <v>8585.7438022841106</v>
      </c>
      <c r="P345" s="17">
        <f t="shared" si="5"/>
        <v>114448.5841605985</v>
      </c>
      <c r="R345" s="7"/>
      <c r="S345" s="7"/>
    </row>
    <row r="346" spans="1:19" s="2" customFormat="1" x14ac:dyDescent="0.25">
      <c r="A346" s="14">
        <v>312960</v>
      </c>
      <c r="B346" s="14">
        <v>296</v>
      </c>
      <c r="C346" s="15" t="s">
        <v>687</v>
      </c>
      <c r="D346" s="16">
        <v>8112.5751143585803</v>
      </c>
      <c r="E346" s="16">
        <v>7255.32150174054</v>
      </c>
      <c r="F346" s="16">
        <v>8341.8115750152301</v>
      </c>
      <c r="G346" s="16">
        <v>6660.9885905043302</v>
      </c>
      <c r="H346" s="16">
        <v>7469.8389342517003</v>
      </c>
      <c r="I346" s="16">
        <v>9371.2567389428004</v>
      </c>
      <c r="J346" s="16">
        <v>7847.16551724898</v>
      </c>
      <c r="K346" s="16">
        <v>11099.718211233299</v>
      </c>
      <c r="L346" s="16">
        <v>8111.89</v>
      </c>
      <c r="M346" s="16">
        <v>9047.8407743261196</v>
      </c>
      <c r="N346" s="16">
        <v>10786.8182421327</v>
      </c>
      <c r="O346" s="16">
        <v>7832.7172254601601</v>
      </c>
      <c r="P346" s="17">
        <f t="shared" si="5"/>
        <v>101937.94242521445</v>
      </c>
      <c r="R346" s="7"/>
      <c r="S346" s="7"/>
    </row>
    <row r="347" spans="1:19" s="2" customFormat="1" x14ac:dyDescent="0.25">
      <c r="A347" s="14">
        <v>312965</v>
      </c>
      <c r="B347" s="14">
        <v>798</v>
      </c>
      <c r="C347" s="15" t="s">
        <v>211</v>
      </c>
      <c r="D347" s="16">
        <v>0</v>
      </c>
      <c r="E347" s="16">
        <v>0</v>
      </c>
      <c r="F347" s="16">
        <v>0</v>
      </c>
      <c r="G347" s="16">
        <v>0</v>
      </c>
      <c r="H347" s="16">
        <v>0</v>
      </c>
      <c r="I347" s="16">
        <v>0</v>
      </c>
      <c r="J347" s="16">
        <v>0</v>
      </c>
      <c r="K347" s="16">
        <v>0</v>
      </c>
      <c r="L347" s="16">
        <v>0</v>
      </c>
      <c r="M347" s="16">
        <v>0</v>
      </c>
      <c r="N347" s="16">
        <v>0</v>
      </c>
      <c r="O347" s="16">
        <v>0</v>
      </c>
      <c r="P347" s="17">
        <f t="shared" si="5"/>
        <v>0</v>
      </c>
      <c r="R347" s="7"/>
      <c r="S347" s="7"/>
    </row>
    <row r="348" spans="1:19" s="2" customFormat="1" x14ac:dyDescent="0.25">
      <c r="A348" s="14">
        <v>312970</v>
      </c>
      <c r="B348" s="14">
        <v>297</v>
      </c>
      <c r="C348" s="15" t="s">
        <v>212</v>
      </c>
      <c r="D348" s="16">
        <v>19624.446904071101</v>
      </c>
      <c r="E348" s="16">
        <v>19325.978734680099</v>
      </c>
      <c r="F348" s="16">
        <v>22265.991026125099</v>
      </c>
      <c r="G348" s="16">
        <v>17742.851126719601</v>
      </c>
      <c r="H348" s="16">
        <v>19897.374146505899</v>
      </c>
      <c r="I348" s="16">
        <v>24962.182554457799</v>
      </c>
      <c r="J348" s="16">
        <v>20902.4663002364</v>
      </c>
      <c r="K348" s="16">
        <v>29566.2791032555</v>
      </c>
      <c r="L348" s="16">
        <v>21607.63</v>
      </c>
      <c r="M348" s="16">
        <v>24100.7006236257</v>
      </c>
      <c r="N348" s="16">
        <v>28732.8085915027</v>
      </c>
      <c r="O348" s="16">
        <v>20863.9804378511</v>
      </c>
      <c r="P348" s="17">
        <f t="shared" si="5"/>
        <v>269592.68954903097</v>
      </c>
      <c r="R348" s="7"/>
      <c r="S348" s="7"/>
    </row>
    <row r="349" spans="1:19" s="2" customFormat="1" x14ac:dyDescent="0.25">
      <c r="A349" s="14">
        <v>312980</v>
      </c>
      <c r="B349" s="14">
        <v>298</v>
      </c>
      <c r="C349" s="15" t="s">
        <v>688</v>
      </c>
      <c r="D349" s="16">
        <v>5168.6010699799799</v>
      </c>
      <c r="E349" s="16">
        <v>4525.5980138223704</v>
      </c>
      <c r="F349" s="16">
        <v>5212.3527890105197</v>
      </c>
      <c r="G349" s="16">
        <v>4154.87407130469</v>
      </c>
      <c r="H349" s="16">
        <v>4659.40355270282</v>
      </c>
      <c r="I349" s="16">
        <v>5845.4373718158204</v>
      </c>
      <c r="J349" s="16">
        <v>4894.7666097691799</v>
      </c>
      <c r="K349" s="16">
        <v>6923.5866070069396</v>
      </c>
      <c r="L349" s="16">
        <v>5059.8900000000003</v>
      </c>
      <c r="M349" s="16">
        <v>5643.7026612133304</v>
      </c>
      <c r="N349" s="16">
        <v>6728.41137875608</v>
      </c>
      <c r="O349" s="16">
        <v>4885.7543089504097</v>
      </c>
      <c r="P349" s="17">
        <f t="shared" si="5"/>
        <v>63702.378434332139</v>
      </c>
      <c r="R349" s="7"/>
      <c r="S349" s="7"/>
    </row>
    <row r="350" spans="1:19" s="2" customFormat="1" x14ac:dyDescent="0.25">
      <c r="A350" s="14">
        <v>312990</v>
      </c>
      <c r="B350" s="14">
        <v>299</v>
      </c>
      <c r="C350" s="15" t="s">
        <v>689</v>
      </c>
      <c r="D350" s="16">
        <v>13316.9102917037</v>
      </c>
      <c r="E350" s="16">
        <v>12499.779856531301</v>
      </c>
      <c r="F350" s="16">
        <v>14476.085993479701</v>
      </c>
      <c r="G350" s="16">
        <v>11475.366482650999</v>
      </c>
      <c r="H350" s="16">
        <v>12868.8266325358</v>
      </c>
      <c r="I350" s="16">
        <v>16144.541312634101</v>
      </c>
      <c r="J350" s="16">
        <v>13518.8792079339</v>
      </c>
      <c r="K350" s="16">
        <v>19122.286819352499</v>
      </c>
      <c r="L350" s="16">
        <v>13974.95</v>
      </c>
      <c r="M350" s="16">
        <v>15587.3692547796</v>
      </c>
      <c r="N350" s="16">
        <v>18583.2314270405</v>
      </c>
      <c r="O350" s="16">
        <v>13493.9880913868</v>
      </c>
      <c r="P350" s="17">
        <f t="shared" si="5"/>
        <v>175062.21537002892</v>
      </c>
      <c r="R350" s="7"/>
      <c r="S350" s="7"/>
    </row>
    <row r="351" spans="1:19" s="2" customFormat="1" x14ac:dyDescent="0.25">
      <c r="A351" s="14">
        <v>313000</v>
      </c>
      <c r="B351" s="14">
        <v>300</v>
      </c>
      <c r="C351" s="15" t="s">
        <v>213</v>
      </c>
      <c r="D351" s="16">
        <v>12749.8148943173</v>
      </c>
      <c r="E351" s="16">
        <v>12375.3532931604</v>
      </c>
      <c r="F351" s="16">
        <v>14207.8740670763</v>
      </c>
      <c r="G351" s="16">
        <v>11361.0524870384</v>
      </c>
      <c r="H351" s="16">
        <v>12740.631287779899</v>
      </c>
      <c r="I351" s="16">
        <v>15983.714464309</v>
      </c>
      <c r="J351" s="16">
        <v>13384.208380575201</v>
      </c>
      <c r="K351" s="16">
        <v>18931.796605826301</v>
      </c>
      <c r="L351" s="16">
        <v>13835.73</v>
      </c>
      <c r="M351" s="16">
        <v>15432.0927794447</v>
      </c>
      <c r="N351" s="16">
        <v>18398.111113974199</v>
      </c>
      <c r="O351" s="16">
        <v>13359.5652215109</v>
      </c>
      <c r="P351" s="17">
        <f t="shared" si="5"/>
        <v>172759.94459501258</v>
      </c>
      <c r="R351" s="7"/>
      <c r="S351" s="7"/>
    </row>
    <row r="352" spans="1:19" s="2" customFormat="1" x14ac:dyDescent="0.25">
      <c r="A352" s="14">
        <v>313005</v>
      </c>
      <c r="B352" s="14">
        <v>736</v>
      </c>
      <c r="C352" s="15" t="s">
        <v>690</v>
      </c>
      <c r="D352" s="16">
        <v>0</v>
      </c>
      <c r="E352" s="16">
        <v>0</v>
      </c>
      <c r="F352" s="16">
        <v>0</v>
      </c>
      <c r="G352" s="16">
        <v>0</v>
      </c>
      <c r="H352" s="16">
        <v>0</v>
      </c>
      <c r="I352" s="16">
        <v>0</v>
      </c>
      <c r="J352" s="16">
        <v>0</v>
      </c>
      <c r="K352" s="16">
        <v>0</v>
      </c>
      <c r="L352" s="16">
        <v>0</v>
      </c>
      <c r="M352" s="16">
        <v>0</v>
      </c>
      <c r="N352" s="16">
        <v>0</v>
      </c>
      <c r="O352" s="16">
        <v>0</v>
      </c>
      <c r="P352" s="17">
        <f t="shared" si="5"/>
        <v>0</v>
      </c>
      <c r="R352" s="7"/>
      <c r="S352" s="7"/>
    </row>
    <row r="353" spans="1:19" s="2" customFormat="1" x14ac:dyDescent="0.25">
      <c r="A353" s="14">
        <v>313010</v>
      </c>
      <c r="B353" s="14">
        <v>301</v>
      </c>
      <c r="C353" s="15" t="s">
        <v>691</v>
      </c>
      <c r="D353" s="16">
        <v>19072.2642635913</v>
      </c>
      <c r="E353" s="16">
        <v>17384.255470386499</v>
      </c>
      <c r="F353" s="16">
        <v>20020.2132496253</v>
      </c>
      <c r="G353" s="16">
        <v>15959.992464376701</v>
      </c>
      <c r="H353" s="16">
        <v>17898.024565452899</v>
      </c>
      <c r="I353" s="16">
        <v>22453.9022853877</v>
      </c>
      <c r="J353" s="16">
        <v>18802.1193581609</v>
      </c>
      <c r="K353" s="16">
        <v>26595.364426915501</v>
      </c>
      <c r="L353" s="16">
        <v>19436.419999999998</v>
      </c>
      <c r="M353" s="16">
        <v>21678.984825612999</v>
      </c>
      <c r="N353" s="16">
        <v>25845.6437088725</v>
      </c>
      <c r="O353" s="16">
        <v>18767.500678825301</v>
      </c>
      <c r="P353" s="17">
        <f t="shared" si="5"/>
        <v>243914.68529720759</v>
      </c>
      <c r="R353" s="7"/>
      <c r="S353" s="7"/>
    </row>
    <row r="354" spans="1:19" s="2" customFormat="1" x14ac:dyDescent="0.25">
      <c r="A354" s="14">
        <v>313020</v>
      </c>
      <c r="B354" s="14">
        <v>302</v>
      </c>
      <c r="C354" s="15" t="s">
        <v>214</v>
      </c>
      <c r="D354" s="16">
        <v>9494.6709309489397</v>
      </c>
      <c r="E354" s="16">
        <v>10487.892809778201</v>
      </c>
      <c r="F354" s="16">
        <v>12090.8602002223</v>
      </c>
      <c r="G354" s="16">
        <v>9628.7557842933893</v>
      </c>
      <c r="H354" s="16">
        <v>10797.981955179201</v>
      </c>
      <c r="I354" s="16">
        <v>13546.569147382699</v>
      </c>
      <c r="J354" s="16">
        <v>11343.4273813698</v>
      </c>
      <c r="K354" s="16">
        <v>16045.1372162383</v>
      </c>
      <c r="L354" s="16">
        <v>11726.1</v>
      </c>
      <c r="M354" s="16">
        <v>13079.056960907101</v>
      </c>
      <c r="N354" s="16">
        <v>15592.826369815601</v>
      </c>
      <c r="O354" s="16">
        <v>11322.5417318533</v>
      </c>
      <c r="P354" s="17">
        <f t="shared" si="5"/>
        <v>145155.82048798882</v>
      </c>
      <c r="R354" s="7"/>
      <c r="S354" s="7"/>
    </row>
    <row r="355" spans="1:19" s="2" customFormat="1" x14ac:dyDescent="0.25">
      <c r="A355" s="14">
        <v>313030</v>
      </c>
      <c r="B355" s="14">
        <v>303</v>
      </c>
      <c r="C355" s="15" t="s">
        <v>215</v>
      </c>
      <c r="D355" s="16">
        <v>7125.8492146747103</v>
      </c>
      <c r="E355" s="16">
        <v>7662.3874857335304</v>
      </c>
      <c r="F355" s="16">
        <v>8821.8360683621795</v>
      </c>
      <c r="G355" s="16">
        <v>7034.7074223148102</v>
      </c>
      <c r="H355" s="16">
        <v>7888.9360537500697</v>
      </c>
      <c r="I355" s="16">
        <v>9897.0368200056</v>
      </c>
      <c r="J355" s="16">
        <v>8287.4355297678994</v>
      </c>
      <c r="K355" s="16">
        <v>11722.4746785303</v>
      </c>
      <c r="L355" s="16">
        <v>8567.02</v>
      </c>
      <c r="M355" s="16">
        <v>9555.4754052289009</v>
      </c>
      <c r="N355" s="16">
        <v>11392.019265618699</v>
      </c>
      <c r="O355" s="16">
        <v>8272.1766077467091</v>
      </c>
      <c r="P355" s="17">
        <f t="shared" si="5"/>
        <v>106227.35455173341</v>
      </c>
      <c r="R355" s="7"/>
      <c r="S355" s="7"/>
    </row>
    <row r="356" spans="1:19" s="2" customFormat="1" x14ac:dyDescent="0.25">
      <c r="A356" s="14">
        <v>313040</v>
      </c>
      <c r="B356" s="14">
        <v>304</v>
      </c>
      <c r="C356" s="15" t="s">
        <v>216</v>
      </c>
      <c r="D356" s="16">
        <v>4033.12549974582</v>
      </c>
      <c r="E356" s="16">
        <v>573.25020847142503</v>
      </c>
      <c r="F356" s="16">
        <v>660.40438680842101</v>
      </c>
      <c r="G356" s="16">
        <v>526.28404903194405</v>
      </c>
      <c r="H356" s="16">
        <v>590.19098146009799</v>
      </c>
      <c r="I356" s="16">
        <v>740.42206709669301</v>
      </c>
      <c r="J356" s="16">
        <v>620.00377057078094</v>
      </c>
      <c r="K356" s="16">
        <v>876.98763688757299</v>
      </c>
      <c r="L356" s="16">
        <v>640.91999999999996</v>
      </c>
      <c r="M356" s="16">
        <v>714.86900375371101</v>
      </c>
      <c r="N356" s="16">
        <v>852.26544130912998</v>
      </c>
      <c r="O356" s="16">
        <v>618.862212467071</v>
      </c>
      <c r="P356" s="17">
        <f t="shared" si="5"/>
        <v>11447.585257602666</v>
      </c>
      <c r="R356" s="7"/>
      <c r="S356" s="7"/>
    </row>
    <row r="357" spans="1:19" s="2" customFormat="1" x14ac:dyDescent="0.25">
      <c r="A357" s="14">
        <v>313050</v>
      </c>
      <c r="B357" s="14">
        <v>305</v>
      </c>
      <c r="C357" s="15" t="s">
        <v>692</v>
      </c>
      <c r="D357" s="16">
        <v>21909.098256664201</v>
      </c>
      <c r="E357" s="16">
        <v>20093.652439168902</v>
      </c>
      <c r="F357" s="16">
        <v>23157.4348550988</v>
      </c>
      <c r="G357" s="16">
        <v>18447.640876592799</v>
      </c>
      <c r="H357" s="16">
        <v>20687.750831891899</v>
      </c>
      <c r="I357" s="16">
        <v>25953.741930862099</v>
      </c>
      <c r="J357" s="16">
        <v>21732.763747375098</v>
      </c>
      <c r="K357" s="16">
        <v>30740.724535110701</v>
      </c>
      <c r="L357" s="16">
        <v>22465.94</v>
      </c>
      <c r="M357" s="16">
        <v>25058.039815787099</v>
      </c>
      <c r="N357" s="16">
        <v>29874.146521676899</v>
      </c>
      <c r="O357" s="16">
        <v>21692.7491317397</v>
      </c>
      <c r="P357" s="17">
        <f t="shared" si="5"/>
        <v>281813.68294196826</v>
      </c>
      <c r="R357" s="7"/>
      <c r="S357" s="7"/>
    </row>
    <row r="358" spans="1:19" s="2" customFormat="1" x14ac:dyDescent="0.25">
      <c r="A358" s="14">
        <v>313055</v>
      </c>
      <c r="B358" s="14">
        <v>799</v>
      </c>
      <c r="C358" s="15" t="s">
        <v>693</v>
      </c>
      <c r="D358" s="16">
        <v>189.10332904991</v>
      </c>
      <c r="E358" s="16">
        <v>0</v>
      </c>
      <c r="F358" s="16">
        <v>0</v>
      </c>
      <c r="G358" s="16">
        <v>0</v>
      </c>
      <c r="H358" s="16">
        <v>0</v>
      </c>
      <c r="I358" s="16">
        <v>0</v>
      </c>
      <c r="J358" s="16">
        <v>0</v>
      </c>
      <c r="K358" s="16">
        <v>0</v>
      </c>
      <c r="L358" s="16">
        <v>0</v>
      </c>
      <c r="M358" s="16">
        <v>0</v>
      </c>
      <c r="N358" s="16">
        <v>0</v>
      </c>
      <c r="O358" s="16">
        <v>0</v>
      </c>
      <c r="P358" s="17">
        <f t="shared" si="5"/>
        <v>189.10332904991</v>
      </c>
      <c r="R358" s="7"/>
      <c r="S358" s="7"/>
    </row>
    <row r="359" spans="1:19" s="2" customFormat="1" x14ac:dyDescent="0.25">
      <c r="A359" s="14">
        <v>313060</v>
      </c>
      <c r="B359" s="14">
        <v>306</v>
      </c>
      <c r="C359" s="15" t="s">
        <v>217</v>
      </c>
      <c r="D359" s="16">
        <v>8016.6474908092796</v>
      </c>
      <c r="E359" s="16">
        <v>6752.88876105695</v>
      </c>
      <c r="F359" s="16">
        <v>7773.8685128939696</v>
      </c>
      <c r="G359" s="16">
        <v>6199.3359159149204</v>
      </c>
      <c r="H359" s="16">
        <v>6952.1260325792</v>
      </c>
      <c r="I359" s="16">
        <v>8721.76369762994</v>
      </c>
      <c r="J359" s="16">
        <v>7303.30256060796</v>
      </c>
      <c r="K359" s="16">
        <v>10330.4308104548</v>
      </c>
      <c r="L359" s="16">
        <v>7549.68</v>
      </c>
      <c r="M359" s="16">
        <v>8420.7627008579693</v>
      </c>
      <c r="N359" s="16">
        <v>10039.2169778265</v>
      </c>
      <c r="O359" s="16">
        <v>7289.8556355767896</v>
      </c>
      <c r="P359" s="17">
        <f t="shared" si="5"/>
        <v>95349.879096208286</v>
      </c>
      <c r="R359" s="7"/>
      <c r="S359" s="7"/>
    </row>
    <row r="360" spans="1:19" s="2" customFormat="1" x14ac:dyDescent="0.25">
      <c r="A360" s="14">
        <v>313065</v>
      </c>
      <c r="B360" s="14">
        <v>800</v>
      </c>
      <c r="C360" s="15" t="s">
        <v>218</v>
      </c>
      <c r="D360" s="16">
        <v>4611.2788311357299</v>
      </c>
      <c r="E360" s="16">
        <v>4884.77110922876</v>
      </c>
      <c r="F360" s="16">
        <v>5613.0562353331097</v>
      </c>
      <c r="G360" s="16">
        <v>4484.6259817256996</v>
      </c>
      <c r="H360" s="16">
        <v>5029.19876903365</v>
      </c>
      <c r="I360" s="16">
        <v>6309.3609727535804</v>
      </c>
      <c r="J360" s="16">
        <v>5283.2401502270404</v>
      </c>
      <c r="K360" s="16">
        <v>7473.0776075630401</v>
      </c>
      <c r="L360" s="16">
        <v>5461.47</v>
      </c>
      <c r="M360" s="16">
        <v>6091.61557083343</v>
      </c>
      <c r="N360" s="16">
        <v>7262.4122818319502</v>
      </c>
      <c r="O360" s="16">
        <v>5273.5125874385303</v>
      </c>
      <c r="P360" s="17">
        <f t="shared" si="5"/>
        <v>67777.620097104533</v>
      </c>
      <c r="R360" s="7"/>
      <c r="S360" s="7"/>
    </row>
    <row r="361" spans="1:19" s="2" customFormat="1" x14ac:dyDescent="0.25">
      <c r="A361" s="14">
        <v>313070</v>
      </c>
      <c r="B361" s="14">
        <v>307</v>
      </c>
      <c r="C361" s="15" t="s">
        <v>694</v>
      </c>
      <c r="D361" s="16">
        <v>20258.177201043902</v>
      </c>
      <c r="E361" s="16">
        <v>18095.2079190779</v>
      </c>
      <c r="F361" s="16">
        <v>20825.895370490802</v>
      </c>
      <c r="G361" s="16">
        <v>16612.901247010301</v>
      </c>
      <c r="H361" s="16">
        <v>18630.213122950001</v>
      </c>
      <c r="I361" s="16">
        <v>23372.471015244399</v>
      </c>
      <c r="J361" s="16">
        <v>19571.296968267499</v>
      </c>
      <c r="K361" s="16">
        <v>27683.3566080165</v>
      </c>
      <c r="L361" s="16">
        <v>20231.55</v>
      </c>
      <c r="M361" s="16">
        <v>22565.852386660801</v>
      </c>
      <c r="N361" s="16">
        <v>26902.965496962701</v>
      </c>
      <c r="O361" s="16">
        <v>19535.262070231802</v>
      </c>
      <c r="P361" s="17">
        <f t="shared" si="5"/>
        <v>254285.14940595665</v>
      </c>
      <c r="R361" s="7"/>
      <c r="S361" s="7"/>
    </row>
    <row r="362" spans="1:19" s="2" customFormat="1" x14ac:dyDescent="0.25">
      <c r="A362" s="14">
        <v>313080</v>
      </c>
      <c r="B362" s="14">
        <v>308</v>
      </c>
      <c r="C362" s="15" t="s">
        <v>695</v>
      </c>
      <c r="D362" s="16">
        <v>15042.828356672801</v>
      </c>
      <c r="E362" s="16">
        <v>14223.303175876101</v>
      </c>
      <c r="F362" s="16">
        <v>16460.024287533</v>
      </c>
      <c r="G362" s="16">
        <v>13058.1756526718</v>
      </c>
      <c r="H362" s="16">
        <v>14643.836792767601</v>
      </c>
      <c r="I362" s="16">
        <v>18371.3745971354</v>
      </c>
      <c r="J362" s="16">
        <v>15383.552202131599</v>
      </c>
      <c r="K362" s="16">
        <v>21759.843622021799</v>
      </c>
      <c r="L362" s="16">
        <v>15902.53</v>
      </c>
      <c r="M362" s="16">
        <v>17737.351220956101</v>
      </c>
      <c r="N362" s="16">
        <v>21146.435761804802</v>
      </c>
      <c r="O362" s="16">
        <v>15355.2278281298</v>
      </c>
      <c r="P362" s="17">
        <f t="shared" si="5"/>
        <v>199084.48349770083</v>
      </c>
      <c r="R362" s="7"/>
      <c r="S362" s="7"/>
    </row>
    <row r="363" spans="1:19" s="2" customFormat="1" x14ac:dyDescent="0.25">
      <c r="A363" s="14">
        <v>313090</v>
      </c>
      <c r="B363" s="14">
        <v>309</v>
      </c>
      <c r="C363" s="15" t="s">
        <v>219</v>
      </c>
      <c r="D363" s="16">
        <v>12395.4386615153</v>
      </c>
      <c r="E363" s="16">
        <v>11852.75515791</v>
      </c>
      <c r="F363" s="16">
        <v>13649.7427135953</v>
      </c>
      <c r="G363" s="16">
        <v>10881.8130438932</v>
      </c>
      <c r="H363" s="16">
        <v>12203.2033636504</v>
      </c>
      <c r="I363" s="16">
        <v>15309.4788309461</v>
      </c>
      <c r="J363" s="16">
        <v>12819.626835109701</v>
      </c>
      <c r="K363" s="16">
        <v>18133.203018351502</v>
      </c>
      <c r="L363" s="16">
        <v>13252.11</v>
      </c>
      <c r="M363" s="16">
        <v>14781.126017463401</v>
      </c>
      <c r="N363" s="16">
        <v>17622.029801503999</v>
      </c>
      <c r="O363" s="16">
        <v>12796.023190108201</v>
      </c>
      <c r="P363" s="17">
        <f t="shared" si="5"/>
        <v>165696.55063404707</v>
      </c>
      <c r="R363" s="7"/>
      <c r="S363" s="7"/>
    </row>
    <row r="364" spans="1:19" s="2" customFormat="1" x14ac:dyDescent="0.25">
      <c r="A364" s="14">
        <v>313100</v>
      </c>
      <c r="B364" s="14">
        <v>310</v>
      </c>
      <c r="C364" s="15" t="s">
        <v>696</v>
      </c>
      <c r="D364" s="16">
        <v>5261.5987579130497</v>
      </c>
      <c r="E364" s="16">
        <v>5603.1204487002697</v>
      </c>
      <c r="F364" s="16">
        <v>6457.5604921655404</v>
      </c>
      <c r="G364" s="16">
        <v>5144.1298025677097</v>
      </c>
      <c r="H364" s="16">
        <v>5768.7849281652998</v>
      </c>
      <c r="I364" s="16">
        <v>7237.2081746290996</v>
      </c>
      <c r="J364" s="16">
        <v>6060.1872311427796</v>
      </c>
      <c r="K364" s="16">
        <v>8572.0596086752503</v>
      </c>
      <c r="L364" s="16">
        <v>6264.63</v>
      </c>
      <c r="M364" s="16">
        <v>6987.4413900736399</v>
      </c>
      <c r="N364" s="16">
        <v>8330.4140879837105</v>
      </c>
      <c r="O364" s="16">
        <v>6049.0291444147797</v>
      </c>
      <c r="P364" s="17">
        <f t="shared" si="5"/>
        <v>77736.164066431113</v>
      </c>
      <c r="R364" s="7"/>
      <c r="S364" s="7"/>
    </row>
    <row r="365" spans="1:19" s="2" customFormat="1" x14ac:dyDescent="0.25">
      <c r="A365" s="14">
        <v>313110</v>
      </c>
      <c r="B365" s="14">
        <v>311</v>
      </c>
      <c r="C365" s="15" t="s">
        <v>220</v>
      </c>
      <c r="D365" s="16">
        <v>17032.626887396</v>
      </c>
      <c r="E365" s="16">
        <v>16159.1289070036</v>
      </c>
      <c r="F365" s="16">
        <v>18571.102518064999</v>
      </c>
      <c r="G365" s="16">
        <v>14834.439276806301</v>
      </c>
      <c r="H365" s="16">
        <v>16635.797030917802</v>
      </c>
      <c r="I365" s="16">
        <v>20870.376394186798</v>
      </c>
      <c r="J365" s="16">
        <v>17476.129673398002</v>
      </c>
      <c r="K365" s="16">
        <v>24719.768478350601</v>
      </c>
      <c r="L365" s="16">
        <v>18065.7</v>
      </c>
      <c r="M365" s="16">
        <v>20150.108760776398</v>
      </c>
      <c r="N365" s="16">
        <v>24022.9206263735</v>
      </c>
      <c r="O365" s="16">
        <v>17443.9524215858</v>
      </c>
      <c r="P365" s="17">
        <f t="shared" si="5"/>
        <v>225982.0509748598</v>
      </c>
      <c r="R365" s="7"/>
      <c r="S365" s="7"/>
    </row>
    <row r="366" spans="1:19" s="2" customFormat="1" x14ac:dyDescent="0.25">
      <c r="A366" s="14">
        <v>313115</v>
      </c>
      <c r="B366" s="14">
        <v>737</v>
      </c>
      <c r="C366" s="15" t="s">
        <v>221</v>
      </c>
      <c r="D366" s="16">
        <v>8411.5297715095694</v>
      </c>
      <c r="E366" s="16">
        <v>8108.4757559224099</v>
      </c>
      <c r="F366" s="16">
        <v>9331.1329789342108</v>
      </c>
      <c r="G366" s="16">
        <v>7443.5997912368503</v>
      </c>
      <c r="H366" s="16">
        <v>8347.4850705258796</v>
      </c>
      <c r="I366" s="16">
        <v>10472.3020851684</v>
      </c>
      <c r="J366" s="16">
        <v>8769.1427199356604</v>
      </c>
      <c r="K366" s="16">
        <v>12403.843519219799</v>
      </c>
      <c r="L366" s="16">
        <v>9064.9699999999993</v>
      </c>
      <c r="M366" s="16">
        <v>10110.8874131578</v>
      </c>
      <c r="N366" s="16">
        <v>12054.180385432801</v>
      </c>
      <c r="O366" s="16">
        <v>8752.9968730719793</v>
      </c>
      <c r="P366" s="17">
        <f t="shared" si="5"/>
        <v>113270.54636411536</v>
      </c>
      <c r="R366" s="7"/>
      <c r="S366" s="7"/>
    </row>
    <row r="367" spans="1:19" s="2" customFormat="1" x14ac:dyDescent="0.25">
      <c r="A367" s="14">
        <v>313120</v>
      </c>
      <c r="B367" s="14">
        <v>312</v>
      </c>
      <c r="C367" s="15" t="s">
        <v>222</v>
      </c>
      <c r="D367" s="16">
        <v>1544.10837776003</v>
      </c>
      <c r="E367" s="16">
        <v>716.91203561296697</v>
      </c>
      <c r="F367" s="16">
        <v>825.46794748063905</v>
      </c>
      <c r="G367" s="16">
        <v>658.18481320034596</v>
      </c>
      <c r="H367" s="16">
        <v>738.108826431034</v>
      </c>
      <c r="I367" s="16">
        <v>925.99150747179795</v>
      </c>
      <c r="J367" s="16">
        <v>775.39318675392894</v>
      </c>
      <c r="K367" s="16">
        <v>1096.7840371100101</v>
      </c>
      <c r="L367" s="16">
        <v>801.55</v>
      </c>
      <c r="M367" s="16">
        <v>894.03416760175196</v>
      </c>
      <c r="N367" s="16">
        <v>1065.86580253948</v>
      </c>
      <c r="O367" s="16">
        <v>773.96552386232099</v>
      </c>
      <c r="P367" s="17">
        <f t="shared" si="5"/>
        <v>10816.366225824306</v>
      </c>
      <c r="R367" s="7"/>
      <c r="S367" s="7"/>
    </row>
    <row r="368" spans="1:19" s="2" customFormat="1" x14ac:dyDescent="0.25">
      <c r="A368" s="14">
        <v>313130</v>
      </c>
      <c r="B368" s="14">
        <v>313</v>
      </c>
      <c r="C368" s="15" t="s">
        <v>223</v>
      </c>
      <c r="D368" s="16">
        <v>18876.4652474717</v>
      </c>
      <c r="E368" s="16">
        <v>18337.890712606499</v>
      </c>
      <c r="F368" s="16">
        <v>21119.925576236001</v>
      </c>
      <c r="G368" s="16">
        <v>16835.681637690701</v>
      </c>
      <c r="H368" s="16">
        <v>18880.047032845301</v>
      </c>
      <c r="I368" s="16">
        <v>23685.897800038001</v>
      </c>
      <c r="J368" s="16">
        <v>19833.749692200799</v>
      </c>
      <c r="K368" s="16">
        <v>28054.592727992302</v>
      </c>
      <c r="L368" s="16">
        <v>20502.86</v>
      </c>
      <c r="M368" s="16">
        <v>22868.4623484002</v>
      </c>
      <c r="N368" s="16">
        <v>27263.736507080801</v>
      </c>
      <c r="O368" s="16">
        <v>19797.2315631784</v>
      </c>
      <c r="P368" s="17">
        <f t="shared" si="5"/>
        <v>256056.5408457407</v>
      </c>
      <c r="R368" s="7"/>
      <c r="S368" s="7"/>
    </row>
    <row r="369" spans="1:19" s="2" customFormat="1" x14ac:dyDescent="0.25">
      <c r="A369" s="14">
        <v>313140</v>
      </c>
      <c r="B369" s="14">
        <v>314</v>
      </c>
      <c r="C369" s="15" t="s">
        <v>697</v>
      </c>
      <c r="D369" s="16">
        <v>7273.3736450659599</v>
      </c>
      <c r="E369" s="16">
        <v>7111.6533429500896</v>
      </c>
      <c r="F369" s="16">
        <v>8187.3315761102203</v>
      </c>
      <c r="G369" s="16">
        <v>6529.08782633593</v>
      </c>
      <c r="H369" s="16">
        <v>7321.9181146508199</v>
      </c>
      <c r="I369" s="16">
        <v>9185.6872985677001</v>
      </c>
      <c r="J369" s="16">
        <v>7691.7761010658296</v>
      </c>
      <c r="K369" s="16">
        <v>10879.9218110109</v>
      </c>
      <c r="L369" s="16">
        <v>7951.26</v>
      </c>
      <c r="M369" s="16">
        <v>8868.6756104780798</v>
      </c>
      <c r="N369" s="16">
        <v>10573.217880902401</v>
      </c>
      <c r="O369" s="16">
        <v>7677.6139140649102</v>
      </c>
      <c r="P369" s="17">
        <f t="shared" si="5"/>
        <v>99251.517121202836</v>
      </c>
      <c r="R369" s="7"/>
      <c r="S369" s="7"/>
    </row>
    <row r="370" spans="1:19" s="2" customFormat="1" x14ac:dyDescent="0.25">
      <c r="A370" s="14">
        <v>313150</v>
      </c>
      <c r="B370" s="14">
        <v>315</v>
      </c>
      <c r="C370" s="15" t="s">
        <v>698</v>
      </c>
      <c r="D370" s="16">
        <v>936.16218634557299</v>
      </c>
      <c r="E370" s="16">
        <v>716.91207090737703</v>
      </c>
      <c r="F370" s="16">
        <v>826.91714352856104</v>
      </c>
      <c r="G370" s="16">
        <v>658.18481320034596</v>
      </c>
      <c r="H370" s="16">
        <v>738.10861515258</v>
      </c>
      <c r="I370" s="16">
        <v>925.99150747179795</v>
      </c>
      <c r="J370" s="16">
        <v>775.39318675392894</v>
      </c>
      <c r="K370" s="16">
        <v>1096.7840371100101</v>
      </c>
      <c r="L370" s="16">
        <v>801.55</v>
      </c>
      <c r="M370" s="16">
        <v>894.03416760175196</v>
      </c>
      <c r="N370" s="16">
        <v>1065.86580253948</v>
      </c>
      <c r="O370" s="16">
        <v>773.96552386232099</v>
      </c>
      <c r="P370" s="17">
        <f t="shared" si="5"/>
        <v>10209.869054473727</v>
      </c>
      <c r="R370" s="7"/>
      <c r="S370" s="7"/>
    </row>
    <row r="371" spans="1:19" s="2" customFormat="1" x14ac:dyDescent="0.25">
      <c r="A371" s="14">
        <v>313160</v>
      </c>
      <c r="B371" s="14">
        <v>316</v>
      </c>
      <c r="C371" s="15" t="s">
        <v>699</v>
      </c>
      <c r="D371" s="16">
        <v>1943.3693857897499</v>
      </c>
      <c r="E371" s="16">
        <v>862.01852440351604</v>
      </c>
      <c r="F371" s="16">
        <v>992.55920064938903</v>
      </c>
      <c r="G371" s="16">
        <v>791.40458501043202</v>
      </c>
      <c r="H371" s="16">
        <v>887.50526091110703</v>
      </c>
      <c r="I371" s="16">
        <v>1113.4166422506501</v>
      </c>
      <c r="J371" s="16">
        <v>932.33649709890801</v>
      </c>
      <c r="K371" s="16">
        <v>1318.77840133468</v>
      </c>
      <c r="L371" s="16">
        <v>963.78</v>
      </c>
      <c r="M371" s="16">
        <v>1074.99098308827</v>
      </c>
      <c r="N371" s="16">
        <v>1281.6021673821299</v>
      </c>
      <c r="O371" s="16">
        <v>930.61986837152403</v>
      </c>
      <c r="P371" s="17">
        <f t="shared" si="5"/>
        <v>13092.381516290357</v>
      </c>
      <c r="R371" s="7"/>
      <c r="S371" s="7"/>
    </row>
    <row r="372" spans="1:19" s="2" customFormat="1" x14ac:dyDescent="0.25">
      <c r="A372" s="14">
        <v>313170</v>
      </c>
      <c r="B372" s="14">
        <v>317</v>
      </c>
      <c r="C372" s="15" t="s">
        <v>224</v>
      </c>
      <c r="D372" s="16">
        <v>31768.1668134754</v>
      </c>
      <c r="E372" s="16">
        <v>28446.616368929699</v>
      </c>
      <c r="F372" s="16">
        <v>32761.167259178299</v>
      </c>
      <c r="G372" s="16">
        <v>26116.351305343698</v>
      </c>
      <c r="H372" s="16">
        <v>29287.247523542301</v>
      </c>
      <c r="I372" s="16">
        <v>36742.749194270698</v>
      </c>
      <c r="J372" s="16">
        <v>30767.1044042633</v>
      </c>
      <c r="K372" s="16">
        <v>43519.687244043504</v>
      </c>
      <c r="L372" s="16">
        <v>31805.06</v>
      </c>
      <c r="M372" s="16">
        <v>35474.702441912203</v>
      </c>
      <c r="N372" s="16">
        <v>42292.871523609501</v>
      </c>
      <c r="O372" s="16">
        <v>30710.455656259601</v>
      </c>
      <c r="P372" s="17">
        <f t="shared" si="5"/>
        <v>399692.17973482818</v>
      </c>
      <c r="R372" s="7"/>
      <c r="S372" s="7"/>
    </row>
    <row r="373" spans="1:19" s="2" customFormat="1" x14ac:dyDescent="0.25">
      <c r="A373" s="14">
        <v>313180</v>
      </c>
      <c r="B373" s="14">
        <v>318</v>
      </c>
      <c r="C373" s="15" t="s">
        <v>700</v>
      </c>
      <c r="D373" s="16">
        <v>19910.8879112143</v>
      </c>
      <c r="E373" s="16">
        <v>20115.558502071301</v>
      </c>
      <c r="F373" s="16">
        <v>23125.526618313601</v>
      </c>
      <c r="G373" s="16">
        <v>18466.106983576301</v>
      </c>
      <c r="H373" s="16">
        <v>20708.466595376001</v>
      </c>
      <c r="I373" s="16">
        <v>25979.721652514701</v>
      </c>
      <c r="J373" s="16">
        <v>21754.518265640701</v>
      </c>
      <c r="K373" s="16">
        <v>30771.496031141902</v>
      </c>
      <c r="L373" s="16">
        <v>22488.42</v>
      </c>
      <c r="M373" s="16">
        <v>25083.122938725799</v>
      </c>
      <c r="N373" s="16">
        <v>29904.0505722491</v>
      </c>
      <c r="O373" s="16">
        <v>21714.463595335099</v>
      </c>
      <c r="P373" s="17">
        <f t="shared" si="5"/>
        <v>280022.33966615883</v>
      </c>
      <c r="R373" s="7"/>
      <c r="S373" s="7"/>
    </row>
    <row r="374" spans="1:19" s="2" customFormat="1" x14ac:dyDescent="0.25">
      <c r="A374" s="14">
        <v>313190</v>
      </c>
      <c r="B374" s="14">
        <v>319</v>
      </c>
      <c r="C374" s="15" t="s">
        <v>225</v>
      </c>
      <c r="D374" s="16">
        <v>40362.462631954899</v>
      </c>
      <c r="E374" s="16">
        <v>38905.798160411498</v>
      </c>
      <c r="F374" s="16">
        <v>44812.451170059801</v>
      </c>
      <c r="G374" s="16">
        <v>35718.726936803403</v>
      </c>
      <c r="H374" s="16">
        <v>40056.066723282602</v>
      </c>
      <c r="I374" s="16">
        <v>50252.204453578299</v>
      </c>
      <c r="J374" s="16">
        <v>42079.453902396403</v>
      </c>
      <c r="K374" s="16">
        <v>59520.865180237197</v>
      </c>
      <c r="L374" s="16">
        <v>43499.040000000001</v>
      </c>
      <c r="M374" s="16">
        <v>48517.926370049601</v>
      </c>
      <c r="N374" s="16">
        <v>57842.977821179004</v>
      </c>
      <c r="O374" s="16">
        <v>42001.976725833803</v>
      </c>
      <c r="P374" s="17">
        <f t="shared" si="5"/>
        <v>543569.95007578656</v>
      </c>
      <c r="R374" s="7"/>
      <c r="S374" s="7"/>
    </row>
    <row r="375" spans="1:19" s="2" customFormat="1" x14ac:dyDescent="0.25">
      <c r="A375" s="14">
        <v>313200</v>
      </c>
      <c r="B375" s="14">
        <v>320</v>
      </c>
      <c r="C375" s="15" t="s">
        <v>226</v>
      </c>
      <c r="D375" s="16">
        <v>17668.3293432754</v>
      </c>
      <c r="E375" s="16">
        <v>15818.038830339799</v>
      </c>
      <c r="F375" s="16">
        <v>18183.671782700501</v>
      </c>
      <c r="G375" s="16">
        <v>14522.274134941101</v>
      </c>
      <c r="H375" s="16">
        <v>16285.722674701799</v>
      </c>
      <c r="I375" s="16">
        <v>20431.195385299001</v>
      </c>
      <c r="J375" s="16">
        <v>17108.374721764601</v>
      </c>
      <c r="K375" s="16">
        <v>24199.5836644909</v>
      </c>
      <c r="L375" s="16">
        <v>17685.54</v>
      </c>
      <c r="M375" s="16">
        <v>19726.084539669399</v>
      </c>
      <c r="N375" s="16">
        <v>23517.399771461602</v>
      </c>
      <c r="O375" s="16">
        <v>17076.8745846171</v>
      </c>
      <c r="P375" s="17">
        <f t="shared" si="5"/>
        <v>222223.08943326119</v>
      </c>
      <c r="R375" s="7"/>
      <c r="S375" s="7"/>
    </row>
    <row r="376" spans="1:19" s="2" customFormat="1" x14ac:dyDescent="0.25">
      <c r="A376" s="14">
        <v>313210</v>
      </c>
      <c r="B376" s="14">
        <v>321</v>
      </c>
      <c r="C376" s="15" t="s">
        <v>227</v>
      </c>
      <c r="D376" s="16">
        <v>6757.3345895008997</v>
      </c>
      <c r="E376" s="16">
        <v>7255.6102585080098</v>
      </c>
      <c r="F376" s="16">
        <v>8358.5181773305794</v>
      </c>
      <c r="G376" s="16">
        <v>6660.9885905043302</v>
      </c>
      <c r="H376" s="16">
        <v>7469.8386277754398</v>
      </c>
      <c r="I376" s="16">
        <v>9371.2567389428004</v>
      </c>
      <c r="J376" s="16">
        <v>7847.16551724898</v>
      </c>
      <c r="K376" s="16">
        <v>11099.718211233299</v>
      </c>
      <c r="L376" s="16">
        <v>8111.89</v>
      </c>
      <c r="M376" s="16">
        <v>9047.8407743261196</v>
      </c>
      <c r="N376" s="16">
        <v>10786.8182421327</v>
      </c>
      <c r="O376" s="16">
        <v>7832.7172254601601</v>
      </c>
      <c r="P376" s="17">
        <f t="shared" si="5"/>
        <v>100599.69695296331</v>
      </c>
      <c r="R376" s="7"/>
      <c r="S376" s="7"/>
    </row>
    <row r="377" spans="1:19" s="2" customFormat="1" x14ac:dyDescent="0.25">
      <c r="A377" s="14">
        <v>313220</v>
      </c>
      <c r="B377" s="14">
        <v>322</v>
      </c>
      <c r="C377" s="15" t="s">
        <v>228</v>
      </c>
      <c r="D377" s="16">
        <v>16449.7814477805</v>
      </c>
      <c r="E377" s="16">
        <v>14542.1148422038</v>
      </c>
      <c r="F377" s="16">
        <v>16764.9324691927</v>
      </c>
      <c r="G377" s="16">
        <v>13350.3358453049</v>
      </c>
      <c r="H377" s="16">
        <v>14971.4773866162</v>
      </c>
      <c r="I377" s="16">
        <v>18782.410907566202</v>
      </c>
      <c r="J377" s="16">
        <v>15727.739758977301</v>
      </c>
      <c r="K377" s="16">
        <v>22246.692648514501</v>
      </c>
      <c r="L377" s="16">
        <v>16258.33</v>
      </c>
      <c r="M377" s="16">
        <v>18134.202058879499</v>
      </c>
      <c r="N377" s="16">
        <v>21619.56056193</v>
      </c>
      <c r="O377" s="16">
        <v>15698.7816628703</v>
      </c>
      <c r="P377" s="17">
        <f t="shared" si="5"/>
        <v>204546.35958983592</v>
      </c>
      <c r="R377" s="7"/>
      <c r="S377" s="7"/>
    </row>
    <row r="378" spans="1:19" s="2" customFormat="1" x14ac:dyDescent="0.25">
      <c r="A378" s="14">
        <v>313230</v>
      </c>
      <c r="B378" s="14">
        <v>323</v>
      </c>
      <c r="C378" s="15" t="s">
        <v>701</v>
      </c>
      <c r="D378" s="16">
        <v>12652.5334903972</v>
      </c>
      <c r="E378" s="16">
        <v>11427.4006389285</v>
      </c>
      <c r="F378" s="16">
        <v>13152.172245959</v>
      </c>
      <c r="G378" s="16">
        <v>10490.5074435269</v>
      </c>
      <c r="H378" s="16">
        <v>11764.3806385263</v>
      </c>
      <c r="I378" s="16">
        <v>14758.9561578333</v>
      </c>
      <c r="J378" s="16">
        <v>12358.6382337664</v>
      </c>
      <c r="K378" s="16">
        <v>17481.140364358202</v>
      </c>
      <c r="L378" s="16">
        <v>12775.56</v>
      </c>
      <c r="M378" s="16">
        <v>14249.6026980476</v>
      </c>
      <c r="N378" s="16">
        <v>16988.3487298539</v>
      </c>
      <c r="O378" s="16">
        <v>12335.8833663023</v>
      </c>
      <c r="P378" s="17">
        <f t="shared" si="5"/>
        <v>160435.12400749957</v>
      </c>
      <c r="R378" s="7"/>
      <c r="S378" s="7"/>
    </row>
    <row r="379" spans="1:19" s="2" customFormat="1" x14ac:dyDescent="0.25">
      <c r="A379" s="14">
        <v>313240</v>
      </c>
      <c r="B379" s="14">
        <v>324</v>
      </c>
      <c r="C379" s="15" t="s">
        <v>702</v>
      </c>
      <c r="D379" s="16">
        <v>9279.51342161092</v>
      </c>
      <c r="E379" s="16">
        <v>7214.6544072257202</v>
      </c>
      <c r="F379" s="16">
        <v>8308.7725387774099</v>
      </c>
      <c r="G379" s="16">
        <v>6623.61670732329</v>
      </c>
      <c r="H379" s="16">
        <v>7427.9261771831798</v>
      </c>
      <c r="I379" s="16">
        <v>9318.6787308365292</v>
      </c>
      <c r="J379" s="16">
        <v>7803.1385159970896</v>
      </c>
      <c r="K379" s="16">
        <v>11037.442564503601</v>
      </c>
      <c r="L379" s="16">
        <v>8066.38</v>
      </c>
      <c r="M379" s="16">
        <v>8997.0773112358402</v>
      </c>
      <c r="N379" s="16">
        <v>10726.298139784099</v>
      </c>
      <c r="O379" s="16">
        <v>7788.7712872315096</v>
      </c>
      <c r="P379" s="17">
        <f t="shared" si="5"/>
        <v>102592.26980170919</v>
      </c>
      <c r="R379" s="7"/>
      <c r="S379" s="7"/>
    </row>
    <row r="380" spans="1:19" s="2" customFormat="1" x14ac:dyDescent="0.25">
      <c r="A380" s="14">
        <v>313250</v>
      </c>
      <c r="B380" s="14">
        <v>325</v>
      </c>
      <c r="C380" s="15" t="s">
        <v>229</v>
      </c>
      <c r="D380" s="16">
        <v>13977.3504354468</v>
      </c>
      <c r="E380" s="16">
        <v>12417.142452337601</v>
      </c>
      <c r="F380" s="16">
        <v>14306.9391883875</v>
      </c>
      <c r="G380" s="16">
        <v>11404.2587806878</v>
      </c>
      <c r="H380" s="16">
        <v>12789.087318952201</v>
      </c>
      <c r="I380" s="16">
        <v>16044.5008273279</v>
      </c>
      <c r="J380" s="16">
        <v>13435.108773669501</v>
      </c>
      <c r="K380" s="16">
        <v>19003.7945799925</v>
      </c>
      <c r="L380" s="16">
        <v>13888.35</v>
      </c>
      <c r="M380" s="16">
        <v>15490.781314949199</v>
      </c>
      <c r="N380" s="16">
        <v>18468.079472301299</v>
      </c>
      <c r="O380" s="16">
        <v>13410.371896213601</v>
      </c>
      <c r="P380" s="17">
        <f t="shared" si="5"/>
        <v>174635.76504026589</v>
      </c>
      <c r="R380" s="7"/>
      <c r="S380" s="7"/>
    </row>
    <row r="381" spans="1:19" s="2" customFormat="1" x14ac:dyDescent="0.25">
      <c r="A381" s="14">
        <v>313260</v>
      </c>
      <c r="B381" s="14">
        <v>326</v>
      </c>
      <c r="C381" s="15" t="s">
        <v>478</v>
      </c>
      <c r="D381" s="16">
        <v>6867.0089786574899</v>
      </c>
      <c r="E381" s="16">
        <v>5948.24617547252</v>
      </c>
      <c r="F381" s="16">
        <v>6856.0783923603803</v>
      </c>
      <c r="G381" s="16">
        <v>5460.6916365718698</v>
      </c>
      <c r="H381" s="16">
        <v>6123.7872747003003</v>
      </c>
      <c r="I381" s="16">
        <v>7682.5748315293504</v>
      </c>
      <c r="J381" s="16">
        <v>6433.1218299823404</v>
      </c>
      <c r="K381" s="16">
        <v>9099.5709692091095</v>
      </c>
      <c r="L381" s="16">
        <v>6650.14</v>
      </c>
      <c r="M381" s="16">
        <v>7417.4377833089402</v>
      </c>
      <c r="N381" s="16">
        <v>8843.0549549365496</v>
      </c>
      <c r="O381" s="16">
        <v>6421.2770917633898</v>
      </c>
      <c r="P381" s="17">
        <f t="shared" si="5"/>
        <v>83802.98991849224</v>
      </c>
      <c r="R381" s="7"/>
      <c r="S381" s="7"/>
    </row>
    <row r="382" spans="1:19" s="2" customFormat="1" x14ac:dyDescent="0.25">
      <c r="A382" s="14">
        <v>313270</v>
      </c>
      <c r="B382" s="14">
        <v>327</v>
      </c>
      <c r="C382" s="15" t="s">
        <v>230</v>
      </c>
      <c r="D382" s="16">
        <v>12179.7604800601</v>
      </c>
      <c r="E382" s="16">
        <v>11048.2047867578</v>
      </c>
      <c r="F382" s="16">
        <v>12729.612511990001</v>
      </c>
      <c r="G382" s="16">
        <v>10143.168764550201</v>
      </c>
      <c r="H382" s="16">
        <v>11374.866271753899</v>
      </c>
      <c r="I382" s="16">
        <v>14270.2899648456</v>
      </c>
      <c r="J382" s="16">
        <v>11949.446104484099</v>
      </c>
      <c r="K382" s="16">
        <v>16902.343177105799</v>
      </c>
      <c r="L382" s="16">
        <v>12352.57</v>
      </c>
      <c r="M382" s="16">
        <v>13777.801099914401</v>
      </c>
      <c r="N382" s="16">
        <v>16425.867778614</v>
      </c>
      <c r="O382" s="16">
        <v>11927.4446462948</v>
      </c>
      <c r="P382" s="17">
        <f t="shared" si="5"/>
        <v>155081.3755863707</v>
      </c>
      <c r="R382" s="7"/>
      <c r="S382" s="7"/>
    </row>
    <row r="383" spans="1:19" s="2" customFormat="1" x14ac:dyDescent="0.25">
      <c r="A383" s="14">
        <v>313280</v>
      </c>
      <c r="B383" s="14">
        <v>328</v>
      </c>
      <c r="C383" s="15" t="s">
        <v>703</v>
      </c>
      <c r="D383" s="16">
        <v>15797.670188693701</v>
      </c>
      <c r="E383" s="16">
        <v>14438.8090900636</v>
      </c>
      <c r="F383" s="16">
        <v>16751.673319978501</v>
      </c>
      <c r="G383" s="16">
        <v>13256.0267989244</v>
      </c>
      <c r="H383" s="16">
        <v>14865.7139623124</v>
      </c>
      <c r="I383" s="16">
        <v>18649.728757698002</v>
      </c>
      <c r="J383" s="16">
        <v>15616.6363264064</v>
      </c>
      <c r="K383" s="16">
        <v>22089.538222355401</v>
      </c>
      <c r="L383" s="16">
        <v>16143.47</v>
      </c>
      <c r="M383" s="16">
        <v>18006.098966728201</v>
      </c>
      <c r="N383" s="16">
        <v>21466.8363036503</v>
      </c>
      <c r="O383" s="16">
        <v>15587.8827952227</v>
      </c>
      <c r="P383" s="17">
        <f t="shared" si="5"/>
        <v>202670.0847320336</v>
      </c>
      <c r="R383" s="7"/>
      <c r="S383" s="7"/>
    </row>
    <row r="384" spans="1:19" s="2" customFormat="1" x14ac:dyDescent="0.25">
      <c r="A384" s="14">
        <v>313290</v>
      </c>
      <c r="B384" s="14">
        <v>329</v>
      </c>
      <c r="C384" s="15" t="s">
        <v>231</v>
      </c>
      <c r="D384" s="16">
        <v>16926.240896638599</v>
      </c>
      <c r="E384" s="16">
        <v>15573.8020370708</v>
      </c>
      <c r="F384" s="16">
        <v>17969.5832095482</v>
      </c>
      <c r="G384" s="16">
        <v>14298.0428358548</v>
      </c>
      <c r="H384" s="16">
        <v>16034.2632544197</v>
      </c>
      <c r="I384" s="16">
        <v>20115.727336661399</v>
      </c>
      <c r="J384" s="16">
        <v>16844.212714253201</v>
      </c>
      <c r="K384" s="16">
        <v>23825.929784112701</v>
      </c>
      <c r="L384" s="16">
        <v>17412.46</v>
      </c>
      <c r="M384" s="16">
        <v>19421.5037611277</v>
      </c>
      <c r="N384" s="16">
        <v>23154.2791573701</v>
      </c>
      <c r="O384" s="16">
        <v>16813.1989552452</v>
      </c>
      <c r="P384" s="17">
        <f t="shared" si="5"/>
        <v>218389.24394230239</v>
      </c>
      <c r="R384" s="7"/>
      <c r="S384" s="7"/>
    </row>
    <row r="385" spans="1:19" s="2" customFormat="1" x14ac:dyDescent="0.25">
      <c r="A385" s="14">
        <v>313300</v>
      </c>
      <c r="B385" s="14">
        <v>330</v>
      </c>
      <c r="C385" s="15" t="s">
        <v>232</v>
      </c>
      <c r="D385" s="16">
        <v>10291.727361145</v>
      </c>
      <c r="E385" s="16">
        <v>9104.0352360284105</v>
      </c>
      <c r="F385" s="16">
        <v>10478.551479473599</v>
      </c>
      <c r="G385" s="16">
        <v>8358.1117561377796</v>
      </c>
      <c r="H385" s="16">
        <v>9373.0420275595898</v>
      </c>
      <c r="I385" s="16">
        <v>11758.916871769101</v>
      </c>
      <c r="J385" s="16">
        <v>9846.5093388054793</v>
      </c>
      <c r="K385" s="16">
        <v>13927.765227428699</v>
      </c>
      <c r="L385" s="16">
        <v>10178.69</v>
      </c>
      <c r="M385" s="16">
        <v>11353.099215837599</v>
      </c>
      <c r="N385" s="16">
        <v>13535.142889963299</v>
      </c>
      <c r="O385" s="16">
        <v>9828.3798320790502</v>
      </c>
      <c r="P385" s="17">
        <f t="shared" si="5"/>
        <v>128033.97123622762</v>
      </c>
      <c r="R385" s="7"/>
      <c r="S385" s="7"/>
    </row>
    <row r="386" spans="1:19" s="2" customFormat="1" x14ac:dyDescent="0.25">
      <c r="A386" s="14">
        <v>313310</v>
      </c>
      <c r="B386" s="14">
        <v>331</v>
      </c>
      <c r="C386" s="15" t="s">
        <v>233</v>
      </c>
      <c r="D386" s="16">
        <v>14168.265430941099</v>
      </c>
      <c r="E386" s="16">
        <v>12872.4523564512</v>
      </c>
      <c r="F386" s="16">
        <v>14840.398762290301</v>
      </c>
      <c r="G386" s="16">
        <v>11817.7588829715</v>
      </c>
      <c r="H386" s="16">
        <v>13252.7960941171</v>
      </c>
      <c r="I386" s="16">
        <v>16626.248651607799</v>
      </c>
      <c r="J386" s="16">
        <v>13922.244234109299</v>
      </c>
      <c r="K386" s="16">
        <v>19692.8416415965</v>
      </c>
      <c r="L386" s="16">
        <v>14391.92</v>
      </c>
      <c r="M386" s="16">
        <v>16052.4521592685</v>
      </c>
      <c r="N386" s="16">
        <v>19137.702364734301</v>
      </c>
      <c r="O386" s="16">
        <v>13896.610437216999</v>
      </c>
      <c r="P386" s="17">
        <f t="shared" si="5"/>
        <v>180671.69101530459</v>
      </c>
      <c r="R386" s="7"/>
      <c r="S386" s="7"/>
    </row>
    <row r="387" spans="1:19" s="2" customFormat="1" x14ac:dyDescent="0.25">
      <c r="A387" s="14">
        <v>313320</v>
      </c>
      <c r="B387" s="14">
        <v>332</v>
      </c>
      <c r="C387" s="15" t="s">
        <v>234</v>
      </c>
      <c r="D387" s="16">
        <v>19938.677059751699</v>
      </c>
      <c r="E387" s="16">
        <v>17600.821653251602</v>
      </c>
      <c r="F387" s="16">
        <v>20268.616469868801</v>
      </c>
      <c r="G387" s="16">
        <v>16157.843610629299</v>
      </c>
      <c r="H387" s="16">
        <v>18119.9057265876</v>
      </c>
      <c r="I387" s="16">
        <v>22732.256445950301</v>
      </c>
      <c r="J387" s="16">
        <v>19035.203482435601</v>
      </c>
      <c r="K387" s="16">
        <v>26925.059027249099</v>
      </c>
      <c r="L387" s="16">
        <v>19677.37</v>
      </c>
      <c r="M387" s="16">
        <v>21947.732571385099</v>
      </c>
      <c r="N387" s="16">
        <v>26166.044250718001</v>
      </c>
      <c r="O387" s="16">
        <v>19000.155645918199</v>
      </c>
      <c r="P387" s="17">
        <f t="shared" si="5"/>
        <v>247569.68594374531</v>
      </c>
      <c r="R387" s="7"/>
      <c r="S387" s="7"/>
    </row>
    <row r="388" spans="1:19" s="2" customFormat="1" x14ac:dyDescent="0.25">
      <c r="A388" s="14">
        <v>313330</v>
      </c>
      <c r="B388" s="14">
        <v>333</v>
      </c>
      <c r="C388" s="15" t="s">
        <v>235</v>
      </c>
      <c r="D388" s="16">
        <v>4043.5252709167798</v>
      </c>
      <c r="E388" s="16">
        <v>3735.4136890095001</v>
      </c>
      <c r="F388" s="16">
        <v>4302.7812107878299</v>
      </c>
      <c r="G388" s="16">
        <v>3429.4198683784798</v>
      </c>
      <c r="H388" s="16">
        <v>3845.8577544621598</v>
      </c>
      <c r="I388" s="16">
        <v>4824.8054497527401</v>
      </c>
      <c r="J388" s="16">
        <v>4040.1248207618601</v>
      </c>
      <c r="K388" s="16">
        <v>5714.7064057835096</v>
      </c>
      <c r="L388" s="16">
        <v>4176.42</v>
      </c>
      <c r="M388" s="16">
        <v>4658.2942600490996</v>
      </c>
      <c r="N388" s="16">
        <v>5553.60939198915</v>
      </c>
      <c r="O388" s="16">
        <v>4032.68609627653</v>
      </c>
      <c r="P388" s="17">
        <f t="shared" si="5"/>
        <v>52357.644218167639</v>
      </c>
      <c r="R388" s="7"/>
      <c r="S388" s="7"/>
    </row>
    <row r="389" spans="1:19" s="2" customFormat="1" x14ac:dyDescent="0.25">
      <c r="A389" s="14">
        <v>313340</v>
      </c>
      <c r="B389" s="14">
        <v>334</v>
      </c>
      <c r="C389" s="15" t="s">
        <v>236</v>
      </c>
      <c r="D389" s="16">
        <v>24658.890207142202</v>
      </c>
      <c r="E389" s="16">
        <v>21981.4755429246</v>
      </c>
      <c r="F389" s="16">
        <v>25312.3594565161</v>
      </c>
      <c r="G389" s="16">
        <v>20180.816917765598</v>
      </c>
      <c r="H389" s="16">
        <v>22631.382521291001</v>
      </c>
      <c r="I389" s="16">
        <v>28392.124377390999</v>
      </c>
      <c r="J389" s="16">
        <v>23774.5806760216</v>
      </c>
      <c r="K389" s="16">
        <v>33628.849234033602</v>
      </c>
      <c r="L389" s="16">
        <v>24576.639999999999</v>
      </c>
      <c r="M389" s="16">
        <v>27412.2700687504</v>
      </c>
      <c r="N389" s="16">
        <v>32680.8552682437</v>
      </c>
      <c r="O389" s="16">
        <v>23730.806643473301</v>
      </c>
      <c r="P389" s="17">
        <f t="shared" si="5"/>
        <v>308961.05091355304</v>
      </c>
      <c r="R389" s="7"/>
      <c r="S389" s="7"/>
    </row>
    <row r="390" spans="1:19" s="2" customFormat="1" x14ac:dyDescent="0.25">
      <c r="A390" s="14">
        <v>313350</v>
      </c>
      <c r="B390" s="14">
        <v>335</v>
      </c>
      <c r="C390" s="15" t="s">
        <v>237</v>
      </c>
      <c r="D390" s="16">
        <v>22640.2943737735</v>
      </c>
      <c r="E390" s="16">
        <v>19132.0240195892</v>
      </c>
      <c r="F390" s="16">
        <v>22043.675889288199</v>
      </c>
      <c r="G390" s="16">
        <v>17564.785095092298</v>
      </c>
      <c r="H390" s="16">
        <v>19697.688233641202</v>
      </c>
      <c r="I390" s="16">
        <v>24711.663809951398</v>
      </c>
      <c r="J390" s="16">
        <v>20692.6905883892</v>
      </c>
      <c r="K390" s="16">
        <v>29269.5539629552</v>
      </c>
      <c r="L390" s="16">
        <v>21390.78</v>
      </c>
      <c r="M390" s="16">
        <v>23858.8276524309</v>
      </c>
      <c r="N390" s="16">
        <v>28444.4481038417</v>
      </c>
      <c r="O390" s="16">
        <v>20654.590967467499</v>
      </c>
      <c r="P390" s="17">
        <f t="shared" si="5"/>
        <v>270101.02269642032</v>
      </c>
      <c r="R390" s="7"/>
      <c r="S390" s="7"/>
    </row>
    <row r="391" spans="1:19" s="2" customFormat="1" x14ac:dyDescent="0.25">
      <c r="A391" s="14">
        <v>313360</v>
      </c>
      <c r="B391" s="14">
        <v>336</v>
      </c>
      <c r="C391" s="15" t="s">
        <v>238</v>
      </c>
      <c r="D391" s="16">
        <v>11982.548470100701</v>
      </c>
      <c r="E391" s="16">
        <v>11134.5325216006</v>
      </c>
      <c r="F391" s="16">
        <v>12825.407985841401</v>
      </c>
      <c r="G391" s="16">
        <v>10222.309223051199</v>
      </c>
      <c r="H391" s="16">
        <v>11463.608959876899</v>
      </c>
      <c r="I391" s="16">
        <v>14381.6316290706</v>
      </c>
      <c r="J391" s="16">
        <v>12042.679754194</v>
      </c>
      <c r="K391" s="16">
        <v>17034.221017239299</v>
      </c>
      <c r="L391" s="16">
        <v>12448.95</v>
      </c>
      <c r="M391" s="16">
        <v>13885.3001982232</v>
      </c>
      <c r="N391" s="16">
        <v>16554.0279953522</v>
      </c>
      <c r="O391" s="16">
        <v>12020.506633131899</v>
      </c>
      <c r="P391" s="17">
        <f t="shared" si="5"/>
        <v>155995.72438768201</v>
      </c>
      <c r="R391" s="7"/>
      <c r="S391" s="7"/>
    </row>
    <row r="392" spans="1:19" s="2" customFormat="1" x14ac:dyDescent="0.25">
      <c r="A392" s="14">
        <v>313370</v>
      </c>
      <c r="B392" s="14">
        <v>337</v>
      </c>
      <c r="C392" s="15" t="s">
        <v>704</v>
      </c>
      <c r="D392" s="16">
        <v>8141.6658027922804</v>
      </c>
      <c r="E392" s="16">
        <v>6752.4795048800497</v>
      </c>
      <c r="F392" s="16">
        <v>7779.2800271680298</v>
      </c>
      <c r="G392" s="16">
        <v>6199.3359159149204</v>
      </c>
      <c r="H392" s="16">
        <v>6952.1238294854202</v>
      </c>
      <c r="I392" s="16">
        <v>8721.76369762994</v>
      </c>
      <c r="J392" s="16">
        <v>7303.30256060796</v>
      </c>
      <c r="K392" s="16">
        <v>10330.4308104548</v>
      </c>
      <c r="L392" s="16">
        <v>7549.68</v>
      </c>
      <c r="M392" s="16">
        <v>8420.7627008579693</v>
      </c>
      <c r="N392" s="16">
        <v>10039.2169778265</v>
      </c>
      <c r="O392" s="16">
        <v>7289.8556355767896</v>
      </c>
      <c r="P392" s="17">
        <f t="shared" si="5"/>
        <v>95479.897463194648</v>
      </c>
      <c r="R392" s="7"/>
      <c r="S392" s="7"/>
    </row>
    <row r="393" spans="1:19" s="2" customFormat="1" x14ac:dyDescent="0.25">
      <c r="A393" s="14">
        <v>313375</v>
      </c>
      <c r="B393" s="14">
        <v>723</v>
      </c>
      <c r="C393" s="15" t="s">
        <v>705</v>
      </c>
      <c r="D393" s="16">
        <v>9097.8209662954396</v>
      </c>
      <c r="E393" s="16">
        <v>8117.3418496971099</v>
      </c>
      <c r="F393" s="16">
        <v>9353.4114480429598</v>
      </c>
      <c r="G393" s="16">
        <v>7452.3931755147496</v>
      </c>
      <c r="H393" s="16">
        <v>8357.3414696667296</v>
      </c>
      <c r="I393" s="16">
        <v>10484.673381193399</v>
      </c>
      <c r="J393" s="16">
        <v>8779.5020143478705</v>
      </c>
      <c r="K393" s="16">
        <v>12418.496612568</v>
      </c>
      <c r="L393" s="16">
        <v>9075.68</v>
      </c>
      <c r="M393" s="16">
        <v>10122.8317574144</v>
      </c>
      <c r="N393" s="16">
        <v>12068.4204095148</v>
      </c>
      <c r="O393" s="16">
        <v>8763.3370938316602</v>
      </c>
      <c r="P393" s="17">
        <f t="shared" si="5"/>
        <v>114091.25017808712</v>
      </c>
      <c r="R393" s="7"/>
      <c r="S393" s="7"/>
    </row>
    <row r="394" spans="1:19" s="2" customFormat="1" x14ac:dyDescent="0.25">
      <c r="A394" s="14">
        <v>313380</v>
      </c>
      <c r="B394" s="14">
        <v>338</v>
      </c>
      <c r="C394" s="15" t="s">
        <v>706</v>
      </c>
      <c r="D394" s="16">
        <v>19547.269981403701</v>
      </c>
      <c r="E394" s="16">
        <v>18323.758246961399</v>
      </c>
      <c r="F394" s="16">
        <v>21104.930830260801</v>
      </c>
      <c r="G394" s="16">
        <v>16822.728982649402</v>
      </c>
      <c r="H394" s="16">
        <v>18865.522345410802</v>
      </c>
      <c r="I394" s="16">
        <v>23667.6748809932</v>
      </c>
      <c r="J394" s="16">
        <v>19818.490451531601</v>
      </c>
      <c r="K394" s="16">
        <v>28033.008721490402</v>
      </c>
      <c r="L394" s="16">
        <v>20487.080000000002</v>
      </c>
      <c r="M394" s="16">
        <v>22850.868329310299</v>
      </c>
      <c r="N394" s="16">
        <v>27242.760951608001</v>
      </c>
      <c r="O394" s="16">
        <v>19782.000417999399</v>
      </c>
      <c r="P394" s="17">
        <f t="shared" si="5"/>
        <v>256546.094139619</v>
      </c>
      <c r="R394" s="7"/>
      <c r="S394" s="7"/>
    </row>
    <row r="395" spans="1:19" s="2" customFormat="1" x14ac:dyDescent="0.25">
      <c r="A395" s="14">
        <v>313390</v>
      </c>
      <c r="B395" s="14">
        <v>339</v>
      </c>
      <c r="C395" s="15" t="s">
        <v>239</v>
      </c>
      <c r="D395" s="16">
        <v>22059.977693918299</v>
      </c>
      <c r="E395" s="16">
        <v>20139.763905085099</v>
      </c>
      <c r="F395" s="16">
        <v>23140.133388331898</v>
      </c>
      <c r="G395" s="16">
        <v>18488.0904442711</v>
      </c>
      <c r="H395" s="16">
        <v>20733.1166624873</v>
      </c>
      <c r="I395" s="16">
        <v>26010.649892577199</v>
      </c>
      <c r="J395" s="16">
        <v>21780.4165016712</v>
      </c>
      <c r="K395" s="16">
        <v>30808.128764512301</v>
      </c>
      <c r="L395" s="16">
        <v>22515.200000000001</v>
      </c>
      <c r="M395" s="16">
        <v>25112.983799367201</v>
      </c>
      <c r="N395" s="16">
        <v>29939.650632454199</v>
      </c>
      <c r="O395" s="16">
        <v>21740.314147234301</v>
      </c>
      <c r="P395" s="17">
        <f t="shared" si="5"/>
        <v>282468.42583191011</v>
      </c>
      <c r="R395" s="7"/>
      <c r="S395" s="7"/>
    </row>
    <row r="396" spans="1:19" s="2" customFormat="1" x14ac:dyDescent="0.25">
      <c r="A396" s="14">
        <v>313400</v>
      </c>
      <c r="B396" s="14">
        <v>340</v>
      </c>
      <c r="C396" s="15" t="s">
        <v>240</v>
      </c>
      <c r="D396" s="16">
        <v>20155.8788618078</v>
      </c>
      <c r="E396" s="16">
        <v>19971.503984546402</v>
      </c>
      <c r="F396" s="16">
        <v>22986.201494727</v>
      </c>
      <c r="G396" s="16">
        <v>18334.206219407901</v>
      </c>
      <c r="H396" s="16">
        <v>20560.545716523298</v>
      </c>
      <c r="I396" s="16">
        <v>25794.152212139601</v>
      </c>
      <c r="J396" s="16">
        <v>21599.1288494576</v>
      </c>
      <c r="K396" s="16">
        <v>30551.6996309194</v>
      </c>
      <c r="L396" s="16">
        <v>22327.79</v>
      </c>
      <c r="M396" s="16">
        <v>24903.957774877799</v>
      </c>
      <c r="N396" s="16">
        <v>29690.4502110188</v>
      </c>
      <c r="O396" s="16">
        <v>21559.360283939801</v>
      </c>
      <c r="P396" s="17">
        <f t="shared" si="5"/>
        <v>278434.87523936538</v>
      </c>
      <c r="R396" s="7"/>
      <c r="S396" s="7"/>
    </row>
    <row r="397" spans="1:19" s="2" customFormat="1" x14ac:dyDescent="0.25">
      <c r="A397" s="14">
        <v>313410</v>
      </c>
      <c r="B397" s="14">
        <v>341</v>
      </c>
      <c r="C397" s="15" t="s">
        <v>241</v>
      </c>
      <c r="D397" s="16">
        <v>11624.080932421501</v>
      </c>
      <c r="E397" s="16">
        <v>10559.725489241</v>
      </c>
      <c r="F397" s="16">
        <v>12168.846704092701</v>
      </c>
      <c r="G397" s="16">
        <v>9694.7061663775894</v>
      </c>
      <c r="H397" s="16">
        <v>10871.941223555599</v>
      </c>
      <c r="I397" s="16">
        <v>13639.3538675702</v>
      </c>
      <c r="J397" s="16">
        <v>11421.1220894614</v>
      </c>
      <c r="K397" s="16">
        <v>16155.035416349499</v>
      </c>
      <c r="L397" s="16">
        <v>11806.42</v>
      </c>
      <c r="M397" s="16">
        <v>13168.639542831101</v>
      </c>
      <c r="N397" s="16">
        <v>15699.626550430799</v>
      </c>
      <c r="O397" s="16">
        <v>11400.0933875509</v>
      </c>
      <c r="P397" s="17">
        <f t="shared" ref="P397:P460" si="6">SUM(D397:O397)</f>
        <v>148209.59136988228</v>
      </c>
      <c r="R397" s="7"/>
      <c r="S397" s="7"/>
    </row>
    <row r="398" spans="1:19" s="2" customFormat="1" x14ac:dyDescent="0.25">
      <c r="A398" s="14">
        <v>313420</v>
      </c>
      <c r="B398" s="14">
        <v>342</v>
      </c>
      <c r="C398" s="15" t="s">
        <v>242</v>
      </c>
      <c r="D398" s="16">
        <v>14800.867461203199</v>
      </c>
      <c r="E398" s="16">
        <v>12905.343703308001</v>
      </c>
      <c r="F398" s="16">
        <v>14862.100825670799</v>
      </c>
      <c r="G398" s="16">
        <v>11848.175199188699</v>
      </c>
      <c r="H398" s="16">
        <v>13286.904546448701</v>
      </c>
      <c r="I398" s="16">
        <v>16669.040964558299</v>
      </c>
      <c r="J398" s="16">
        <v>13958.0770334811</v>
      </c>
      <c r="K398" s="16">
        <v>19743.526691487801</v>
      </c>
      <c r="L398" s="16">
        <v>14428.96</v>
      </c>
      <c r="M398" s="16">
        <v>16093.7676460519</v>
      </c>
      <c r="N398" s="16">
        <v>19186.9586080341</v>
      </c>
      <c r="O398" s="16">
        <v>13932.3772608247</v>
      </c>
      <c r="P398" s="17">
        <f t="shared" si="6"/>
        <v>181716.09994025726</v>
      </c>
      <c r="R398" s="7"/>
      <c r="S398" s="7"/>
    </row>
    <row r="399" spans="1:19" s="2" customFormat="1" x14ac:dyDescent="0.25">
      <c r="A399" s="14">
        <v>313430</v>
      </c>
      <c r="B399" s="14">
        <v>343</v>
      </c>
      <c r="C399" s="15" t="s">
        <v>243</v>
      </c>
      <c r="D399" s="16">
        <v>12746.2705648356</v>
      </c>
      <c r="E399" s="16">
        <v>14080.9124292835</v>
      </c>
      <c r="F399" s="16">
        <v>16252.090244885199</v>
      </c>
      <c r="G399" s="16">
        <v>12926.2748885034</v>
      </c>
      <c r="H399" s="16">
        <v>14495.9215080877</v>
      </c>
      <c r="I399" s="16">
        <v>18185.8051567603</v>
      </c>
      <c r="J399" s="16">
        <v>15228.1627859485</v>
      </c>
      <c r="K399" s="16">
        <v>21540.047221799301</v>
      </c>
      <c r="L399" s="16">
        <v>15741.9</v>
      </c>
      <c r="M399" s="16">
        <v>17558.186057108102</v>
      </c>
      <c r="N399" s="16">
        <v>20932.8354005744</v>
      </c>
      <c r="O399" s="16">
        <v>15200.124516734601</v>
      </c>
      <c r="P399" s="17">
        <f t="shared" si="6"/>
        <v>194888.53077452059</v>
      </c>
      <c r="R399" s="7"/>
      <c r="S399" s="7"/>
    </row>
    <row r="400" spans="1:19" s="2" customFormat="1" x14ac:dyDescent="0.25">
      <c r="A400" s="14">
        <v>313440</v>
      </c>
      <c r="B400" s="14">
        <v>344</v>
      </c>
      <c r="C400" s="15" t="s">
        <v>244</v>
      </c>
      <c r="D400" s="16">
        <v>14252.8651364622</v>
      </c>
      <c r="E400" s="16">
        <v>12835.4579913583</v>
      </c>
      <c r="F400" s="16">
        <v>14782.016011032199</v>
      </c>
      <c r="G400" s="16">
        <v>11784.014270805101</v>
      </c>
      <c r="H400" s="16">
        <v>13214.952259064101</v>
      </c>
      <c r="I400" s="16">
        <v>16578.773803111901</v>
      </c>
      <c r="J400" s="16">
        <v>13882.4904418024</v>
      </c>
      <c r="K400" s="16">
        <v>19636.610395872998</v>
      </c>
      <c r="L400" s="16">
        <v>14350.83</v>
      </c>
      <c r="M400" s="16">
        <v>16006.6157381841</v>
      </c>
      <c r="N400" s="16">
        <v>19083.056272319602</v>
      </c>
      <c r="O400" s="16">
        <v>13856.9298400517</v>
      </c>
      <c r="P400" s="17">
        <f t="shared" si="6"/>
        <v>180264.61216006457</v>
      </c>
      <c r="R400" s="7"/>
      <c r="S400" s="7"/>
    </row>
    <row r="401" spans="1:19" s="2" customFormat="1" x14ac:dyDescent="0.25">
      <c r="A401" s="14">
        <v>313450</v>
      </c>
      <c r="B401" s="14">
        <v>345</v>
      </c>
      <c r="C401" s="15" t="s">
        <v>245</v>
      </c>
      <c r="D401" s="16">
        <v>10557.4200469302</v>
      </c>
      <c r="E401" s="16">
        <v>9641.3946271170298</v>
      </c>
      <c r="F401" s="16">
        <v>11110.4002188618</v>
      </c>
      <c r="G401" s="16">
        <v>8851.4206141276009</v>
      </c>
      <c r="H401" s="16">
        <v>9926.2535539409091</v>
      </c>
      <c r="I401" s="16">
        <v>12452.946578772</v>
      </c>
      <c r="J401" s="16">
        <v>10427.665755330499</v>
      </c>
      <c r="K401" s="16">
        <v>14749.8037642607</v>
      </c>
      <c r="L401" s="16">
        <v>10779.45</v>
      </c>
      <c r="M401" s="16">
        <v>12023.1769286293</v>
      </c>
      <c r="N401" s="16">
        <v>14334.0082409648</v>
      </c>
      <c r="O401" s="16">
        <v>10408.466216697299</v>
      </c>
      <c r="P401" s="17">
        <f t="shared" si="6"/>
        <v>135262.40654563211</v>
      </c>
      <c r="R401" s="7"/>
      <c r="S401" s="7"/>
    </row>
    <row r="402" spans="1:19" s="2" customFormat="1" x14ac:dyDescent="0.25">
      <c r="A402" s="14">
        <v>313460</v>
      </c>
      <c r="B402" s="14">
        <v>346</v>
      </c>
      <c r="C402" s="15" t="s">
        <v>246</v>
      </c>
      <c r="D402" s="16">
        <v>19669.555003244299</v>
      </c>
      <c r="E402" s="16">
        <v>19324.3990064768</v>
      </c>
      <c r="F402" s="16">
        <v>22269.413134042101</v>
      </c>
      <c r="G402" s="16">
        <v>17740.6527806501</v>
      </c>
      <c r="H402" s="16">
        <v>19894.9120539215</v>
      </c>
      <c r="I402" s="16">
        <v>24959.0897304516</v>
      </c>
      <c r="J402" s="16">
        <v>20899.876476633399</v>
      </c>
      <c r="K402" s="16">
        <v>29562.615829918399</v>
      </c>
      <c r="L402" s="16">
        <v>21604.95</v>
      </c>
      <c r="M402" s="16">
        <v>24097.714537561598</v>
      </c>
      <c r="N402" s="16">
        <v>28729.248585482201</v>
      </c>
      <c r="O402" s="16">
        <v>20861.395382661201</v>
      </c>
      <c r="P402" s="17">
        <f t="shared" si="6"/>
        <v>269613.82252104318</v>
      </c>
      <c r="R402" s="7"/>
      <c r="S402" s="7"/>
    </row>
    <row r="403" spans="1:19" s="2" customFormat="1" x14ac:dyDescent="0.25">
      <c r="A403" s="14">
        <v>313470</v>
      </c>
      <c r="B403" s="14">
        <v>347</v>
      </c>
      <c r="C403" s="15" t="s">
        <v>247</v>
      </c>
      <c r="D403" s="16">
        <v>3393.2053441394601</v>
      </c>
      <c r="E403" s="16">
        <v>3017.06447536721</v>
      </c>
      <c r="F403" s="16">
        <v>3472.9256009202199</v>
      </c>
      <c r="G403" s="16">
        <v>2769.9160475364702</v>
      </c>
      <c r="H403" s="16">
        <v>3106.27028702087</v>
      </c>
      <c r="I403" s="16">
        <v>3896.9582478772199</v>
      </c>
      <c r="J403" s="16">
        <v>3263.1777398461199</v>
      </c>
      <c r="K403" s="16">
        <v>4615.7244046713004</v>
      </c>
      <c r="L403" s="16">
        <v>3373.26</v>
      </c>
      <c r="M403" s="16">
        <v>3762.4684408089001</v>
      </c>
      <c r="N403" s="16">
        <v>4485.6075858373997</v>
      </c>
      <c r="O403" s="16">
        <v>3257.1695393002801</v>
      </c>
      <c r="P403" s="17">
        <f t="shared" si="6"/>
        <v>42413.747713325458</v>
      </c>
      <c r="R403" s="7"/>
      <c r="S403" s="7"/>
    </row>
    <row r="404" spans="1:19" s="2" customFormat="1" x14ac:dyDescent="0.25">
      <c r="A404" s="14">
        <v>313480</v>
      </c>
      <c r="B404" s="14">
        <v>348</v>
      </c>
      <c r="C404" s="15" t="s">
        <v>707</v>
      </c>
      <c r="D404" s="16">
        <v>16819.991091846401</v>
      </c>
      <c r="E404" s="16">
        <v>14798.631221073299</v>
      </c>
      <c r="F404" s="16">
        <v>17057.413628101302</v>
      </c>
      <c r="G404" s="16">
        <v>13585.778709345501</v>
      </c>
      <c r="H404" s="16">
        <v>15235.507404055799</v>
      </c>
      <c r="I404" s="16">
        <v>19113.652358635802</v>
      </c>
      <c r="J404" s="16">
        <v>16005.109866864201</v>
      </c>
      <c r="K404" s="16">
        <v>22639.0292229115</v>
      </c>
      <c r="L404" s="16">
        <v>16545.05</v>
      </c>
      <c r="M404" s="16">
        <v>18454.011876348301</v>
      </c>
      <c r="N404" s="16">
        <v>22000.837206726199</v>
      </c>
      <c r="O404" s="16">
        <v>15975.6410737108</v>
      </c>
      <c r="P404" s="17">
        <f t="shared" si="6"/>
        <v>208230.6536596191</v>
      </c>
      <c r="R404" s="7"/>
      <c r="S404" s="7"/>
    </row>
    <row r="405" spans="1:19" s="2" customFormat="1" x14ac:dyDescent="0.25">
      <c r="A405" s="14">
        <v>313490</v>
      </c>
      <c r="B405" s="14">
        <v>349</v>
      </c>
      <c r="C405" s="15" t="s">
        <v>248</v>
      </c>
      <c r="D405" s="16">
        <v>2406.18372907612</v>
      </c>
      <c r="E405" s="16">
        <v>2657.92058182851</v>
      </c>
      <c r="F405" s="16">
        <v>3064.5330325985501</v>
      </c>
      <c r="G405" s="16">
        <v>2440.1641371154601</v>
      </c>
      <c r="H405" s="16">
        <v>2736.4745762347702</v>
      </c>
      <c r="I405" s="16">
        <v>3433.0346469394599</v>
      </c>
      <c r="J405" s="16">
        <v>2874.7041993882599</v>
      </c>
      <c r="K405" s="16">
        <v>4066.2334041151998</v>
      </c>
      <c r="L405" s="16">
        <v>2971.68</v>
      </c>
      <c r="M405" s="16">
        <v>3314.5555311887902</v>
      </c>
      <c r="N405" s="16">
        <v>3951.60668276152</v>
      </c>
      <c r="O405" s="16">
        <v>2869.41126081215</v>
      </c>
      <c r="P405" s="17">
        <f t="shared" si="6"/>
        <v>36786.501782058789</v>
      </c>
      <c r="R405" s="7"/>
      <c r="S405" s="7"/>
    </row>
    <row r="406" spans="1:19" s="2" customFormat="1" x14ac:dyDescent="0.25">
      <c r="A406" s="14">
        <v>313500</v>
      </c>
      <c r="B406" s="14">
        <v>350</v>
      </c>
      <c r="C406" s="15" t="s">
        <v>708</v>
      </c>
      <c r="D406" s="16">
        <v>17885.415063375702</v>
      </c>
      <c r="E406" s="16">
        <v>15370.313679164299</v>
      </c>
      <c r="F406" s="16">
        <v>17690.954374640201</v>
      </c>
      <c r="G406" s="16">
        <v>14110.743750735701</v>
      </c>
      <c r="H406" s="16">
        <v>15824.2213233409</v>
      </c>
      <c r="I406" s="16">
        <v>19852.2187313287</v>
      </c>
      <c r="J406" s="16">
        <v>16623.559743273199</v>
      </c>
      <c r="K406" s="16">
        <v>23513.818895796801</v>
      </c>
      <c r="L406" s="16">
        <v>17184.37</v>
      </c>
      <c r="M406" s="16">
        <v>19167.089228463501</v>
      </c>
      <c r="N406" s="16">
        <v>22850.966644422999</v>
      </c>
      <c r="O406" s="16">
        <v>16592.952253063901</v>
      </c>
      <c r="P406" s="17">
        <f t="shared" si="6"/>
        <v>216666.62368760593</v>
      </c>
      <c r="R406" s="7"/>
      <c r="S406" s="7"/>
    </row>
    <row r="407" spans="1:19" s="2" customFormat="1" x14ac:dyDescent="0.25">
      <c r="A407" s="14">
        <v>313505</v>
      </c>
      <c r="B407" s="14">
        <v>738</v>
      </c>
      <c r="C407" s="15" t="s">
        <v>709</v>
      </c>
      <c r="D407" s="16">
        <v>3471.9983979102599</v>
      </c>
      <c r="E407" s="16">
        <v>3017.0651303105301</v>
      </c>
      <c r="F407" s="16">
        <v>3473.8934439292898</v>
      </c>
      <c r="G407" s="16">
        <v>2769.9160475364702</v>
      </c>
      <c r="H407" s="16">
        <v>3106.2695315282699</v>
      </c>
      <c r="I407" s="16">
        <v>3896.9582478772199</v>
      </c>
      <c r="J407" s="16">
        <v>3263.1777398461199</v>
      </c>
      <c r="K407" s="16">
        <v>4615.7244046713004</v>
      </c>
      <c r="L407" s="16">
        <v>3373.26</v>
      </c>
      <c r="M407" s="16">
        <v>3762.4684408089001</v>
      </c>
      <c r="N407" s="16">
        <v>4485.6075858373997</v>
      </c>
      <c r="O407" s="16">
        <v>3257.1695393002801</v>
      </c>
      <c r="P407" s="17">
        <f t="shared" si="6"/>
        <v>42493.50850955605</v>
      </c>
      <c r="R407" s="7"/>
      <c r="S407" s="7"/>
    </row>
    <row r="408" spans="1:19" s="2" customFormat="1" x14ac:dyDescent="0.25">
      <c r="A408" s="14">
        <v>313507</v>
      </c>
      <c r="B408" s="14">
        <v>739</v>
      </c>
      <c r="C408" s="15" t="s">
        <v>249</v>
      </c>
      <c r="D408" s="16">
        <v>969.48724118271696</v>
      </c>
      <c r="E408" s="16">
        <v>862.018320171857</v>
      </c>
      <c r="F408" s="16">
        <v>997.47796263349596</v>
      </c>
      <c r="G408" s="16">
        <v>791.40458501043202</v>
      </c>
      <c r="H408" s="16">
        <v>887.50544967750102</v>
      </c>
      <c r="I408" s="16">
        <v>1113.4166422506501</v>
      </c>
      <c r="J408" s="16">
        <v>932.33649709890801</v>
      </c>
      <c r="K408" s="16">
        <v>1318.77840133468</v>
      </c>
      <c r="L408" s="16">
        <v>963.78</v>
      </c>
      <c r="M408" s="16">
        <v>1074.99098308827</v>
      </c>
      <c r="N408" s="16">
        <v>1281.6021673821299</v>
      </c>
      <c r="O408" s="16">
        <v>930.61986837152403</v>
      </c>
      <c r="P408" s="17">
        <f t="shared" si="6"/>
        <v>12123.418118202166</v>
      </c>
      <c r="R408" s="7"/>
      <c r="S408" s="7"/>
    </row>
    <row r="409" spans="1:19" s="2" customFormat="1" x14ac:dyDescent="0.25">
      <c r="A409" s="14">
        <v>313510</v>
      </c>
      <c r="B409" s="14">
        <v>351</v>
      </c>
      <c r="C409" s="15" t="s">
        <v>710</v>
      </c>
      <c r="D409" s="16">
        <v>9968.7614436309796</v>
      </c>
      <c r="E409" s="16">
        <v>8835.6910795279691</v>
      </c>
      <c r="F409" s="16">
        <v>10176.037950260899</v>
      </c>
      <c r="G409" s="16">
        <v>8111.8969963567597</v>
      </c>
      <c r="H409" s="16">
        <v>9096.9330543893393</v>
      </c>
      <c r="I409" s="16">
        <v>11412.520583068999</v>
      </c>
      <c r="J409" s="16">
        <v>9556.4490952636097</v>
      </c>
      <c r="K409" s="16">
        <v>13517.478613680199</v>
      </c>
      <c r="L409" s="16">
        <v>9878.84</v>
      </c>
      <c r="M409" s="16">
        <v>11018.657576654599</v>
      </c>
      <c r="N409" s="16">
        <v>13136.4222156666</v>
      </c>
      <c r="O409" s="16">
        <v>9538.8536508079196</v>
      </c>
      <c r="P409" s="17">
        <f t="shared" si="6"/>
        <v>124248.54225930787</v>
      </c>
      <c r="R409" s="7"/>
      <c r="S409" s="7"/>
    </row>
    <row r="410" spans="1:19" s="2" customFormat="1" x14ac:dyDescent="0.25">
      <c r="A410" s="14">
        <v>313520</v>
      </c>
      <c r="B410" s="14">
        <v>352</v>
      </c>
      <c r="C410" s="15" t="s">
        <v>711</v>
      </c>
      <c r="D410" s="16">
        <v>5368.3282295711697</v>
      </c>
      <c r="E410" s="16">
        <v>5512.1302799408804</v>
      </c>
      <c r="F410" s="16">
        <v>6349.7280284909702</v>
      </c>
      <c r="G410" s="16">
        <v>5060.59265192772</v>
      </c>
      <c r="H410" s="16">
        <v>5675.0069274584903</v>
      </c>
      <c r="I410" s="16">
        <v>7119.6808623915404</v>
      </c>
      <c r="J410" s="16">
        <v>5961.7739342267896</v>
      </c>
      <c r="K410" s="16">
        <v>8432.8552218677105</v>
      </c>
      <c r="L410" s="16">
        <v>6162.9</v>
      </c>
      <c r="M410" s="16">
        <v>6873.9701196365504</v>
      </c>
      <c r="N410" s="16">
        <v>8195.1338592044904</v>
      </c>
      <c r="O410" s="16">
        <v>5950.7970471977897</v>
      </c>
      <c r="P410" s="17">
        <f t="shared" si="6"/>
        <v>76662.897161914094</v>
      </c>
      <c r="R410" s="7"/>
      <c r="S410" s="7"/>
    </row>
    <row r="411" spans="1:19" s="2" customFormat="1" x14ac:dyDescent="0.25">
      <c r="A411" s="14">
        <v>313530</v>
      </c>
      <c r="B411" s="14">
        <v>353</v>
      </c>
      <c r="C411" s="15" t="s">
        <v>712</v>
      </c>
      <c r="D411" s="16">
        <v>17967.1859927076</v>
      </c>
      <c r="E411" s="16">
        <v>17879.7001885756</v>
      </c>
      <c r="F411" s="16">
        <v>20575.4553940312</v>
      </c>
      <c r="G411" s="16">
        <v>16415.0501007577</v>
      </c>
      <c r="H411" s="16">
        <v>18408.339574185</v>
      </c>
      <c r="I411" s="16">
        <v>23094.116854681801</v>
      </c>
      <c r="J411" s="16">
        <v>19338.212843992798</v>
      </c>
      <c r="K411" s="16">
        <v>27353.662007682899</v>
      </c>
      <c r="L411" s="16">
        <v>19990.599999999999</v>
      </c>
      <c r="M411" s="16">
        <v>22297.1046408888</v>
      </c>
      <c r="N411" s="16">
        <v>26582.564955117199</v>
      </c>
      <c r="O411" s="16">
        <v>19302.6071031389</v>
      </c>
      <c r="P411" s="17">
        <f t="shared" si="6"/>
        <v>249204.59965575952</v>
      </c>
      <c r="R411" s="7"/>
      <c r="S411" s="7"/>
    </row>
    <row r="412" spans="1:19" s="2" customFormat="1" x14ac:dyDescent="0.25">
      <c r="A412" s="14">
        <v>313535</v>
      </c>
      <c r="B412" s="14">
        <v>865</v>
      </c>
      <c r="C412" s="15" t="s">
        <v>250</v>
      </c>
      <c r="D412" s="16">
        <v>969.48724118271696</v>
      </c>
      <c r="E412" s="16">
        <v>862.018391520573</v>
      </c>
      <c r="F412" s="16">
        <v>992.106137873526</v>
      </c>
      <c r="G412" s="16">
        <v>791.40458501043202</v>
      </c>
      <c r="H412" s="16">
        <v>887.50563464120103</v>
      </c>
      <c r="I412" s="16">
        <v>1113.4166422506501</v>
      </c>
      <c r="J412" s="16">
        <v>932.33649709890801</v>
      </c>
      <c r="K412" s="16">
        <v>1318.77840133468</v>
      </c>
      <c r="L412" s="16">
        <v>963.78</v>
      </c>
      <c r="M412" s="16">
        <v>1074.99098308827</v>
      </c>
      <c r="N412" s="16">
        <v>1281.6021673821299</v>
      </c>
      <c r="O412" s="16">
        <v>930.61986837152403</v>
      </c>
      <c r="P412" s="17">
        <f t="shared" si="6"/>
        <v>12118.046549754612</v>
      </c>
      <c r="R412" s="7"/>
      <c r="S412" s="7"/>
    </row>
    <row r="413" spans="1:19" s="2" customFormat="1" x14ac:dyDescent="0.25">
      <c r="A413" s="14">
        <v>313540</v>
      </c>
      <c r="B413" s="14">
        <v>354</v>
      </c>
      <c r="C413" s="15" t="s">
        <v>251</v>
      </c>
      <c r="D413" s="16">
        <v>8858.2013682183806</v>
      </c>
      <c r="E413" s="16">
        <v>7887.4815084290703</v>
      </c>
      <c r="F413" s="16">
        <v>9079.7161378852306</v>
      </c>
      <c r="G413" s="16">
        <v>7241.3519528453098</v>
      </c>
      <c r="H413" s="16">
        <v>8120.6722160220397</v>
      </c>
      <c r="I413" s="16">
        <v>10187.762276593299</v>
      </c>
      <c r="J413" s="16">
        <v>8530.8789484548306</v>
      </c>
      <c r="K413" s="16">
        <v>12066.8223722121</v>
      </c>
      <c r="L413" s="16">
        <v>8818.67</v>
      </c>
      <c r="M413" s="16">
        <v>9836.1674952574995</v>
      </c>
      <c r="N413" s="16">
        <v>11726.6598315463</v>
      </c>
      <c r="O413" s="16">
        <v>8515.1717955992699</v>
      </c>
      <c r="P413" s="17">
        <f t="shared" si="6"/>
        <v>110869.55590306333</v>
      </c>
      <c r="R413" s="7"/>
      <c r="S413" s="7"/>
    </row>
    <row r="414" spans="1:19" s="2" customFormat="1" x14ac:dyDescent="0.25">
      <c r="A414" s="14">
        <v>313545</v>
      </c>
      <c r="B414" s="14">
        <v>801</v>
      </c>
      <c r="C414" s="15" t="s">
        <v>479</v>
      </c>
      <c r="D414" s="16">
        <v>9802.5017500345602</v>
      </c>
      <c r="E414" s="16">
        <v>9049.6888834219699</v>
      </c>
      <c r="F414" s="16">
        <v>10424.3264481402</v>
      </c>
      <c r="G414" s="16">
        <v>8307.6597138433608</v>
      </c>
      <c r="H414" s="16">
        <v>9316.4674510403893</v>
      </c>
      <c r="I414" s="16">
        <v>11687.936560825699</v>
      </c>
      <c r="J414" s="16">
        <v>9787.0728871154297</v>
      </c>
      <c r="K414" s="16">
        <v>13843.6931043437</v>
      </c>
      <c r="L414" s="16">
        <v>10117.25</v>
      </c>
      <c r="M414" s="16">
        <v>11284.568540665699</v>
      </c>
      <c r="N414" s="16">
        <v>13453.440751792599</v>
      </c>
      <c r="O414" s="16">
        <v>9769.0528154703698</v>
      </c>
      <c r="P414" s="17">
        <f t="shared" si="6"/>
        <v>126843.65890669396</v>
      </c>
      <c r="R414" s="7"/>
      <c r="S414" s="7"/>
    </row>
    <row r="415" spans="1:19" s="2" customFormat="1" x14ac:dyDescent="0.25">
      <c r="A415" s="14">
        <v>313550</v>
      </c>
      <c r="B415" s="14">
        <v>355</v>
      </c>
      <c r="C415" s="15" t="s">
        <v>252</v>
      </c>
      <c r="D415" s="16">
        <v>13261.5585229481</v>
      </c>
      <c r="E415" s="16">
        <v>11922.1048646157</v>
      </c>
      <c r="F415" s="16">
        <v>13724.855191577501</v>
      </c>
      <c r="G415" s="16">
        <v>10945.125410694</v>
      </c>
      <c r="H415" s="16">
        <v>12274.1994769587</v>
      </c>
      <c r="I415" s="16">
        <v>15398.552162326199</v>
      </c>
      <c r="J415" s="16">
        <v>12894.213754877601</v>
      </c>
      <c r="K415" s="16">
        <v>18238.705290458201</v>
      </c>
      <c r="L415" s="16">
        <v>13329.21</v>
      </c>
      <c r="M415" s="16">
        <v>14867.1252961105</v>
      </c>
      <c r="N415" s="16">
        <v>17724.557974894498</v>
      </c>
      <c r="O415" s="16">
        <v>12870.4727795779</v>
      </c>
      <c r="P415" s="17">
        <f t="shared" si="6"/>
        <v>167450.68072503887</v>
      </c>
      <c r="R415" s="7"/>
      <c r="S415" s="7"/>
    </row>
    <row r="416" spans="1:19" s="2" customFormat="1" x14ac:dyDescent="0.25">
      <c r="A416" s="14">
        <v>313560</v>
      </c>
      <c r="B416" s="14">
        <v>356</v>
      </c>
      <c r="C416" s="15" t="s">
        <v>713</v>
      </c>
      <c r="D416" s="16">
        <v>0</v>
      </c>
      <c r="E416" s="16">
        <v>0</v>
      </c>
      <c r="F416" s="16">
        <v>0</v>
      </c>
      <c r="G416" s="16">
        <v>0</v>
      </c>
      <c r="H416" s="16">
        <v>0</v>
      </c>
      <c r="I416" s="16">
        <v>0</v>
      </c>
      <c r="J416" s="16">
        <v>0</v>
      </c>
      <c r="K416" s="16">
        <v>0</v>
      </c>
      <c r="L416" s="16">
        <v>0</v>
      </c>
      <c r="M416" s="16">
        <v>0</v>
      </c>
      <c r="N416" s="16">
        <v>0</v>
      </c>
      <c r="O416" s="16">
        <v>0</v>
      </c>
      <c r="P416" s="17">
        <f t="shared" si="6"/>
        <v>0</v>
      </c>
      <c r="R416" s="7"/>
      <c r="S416" s="7"/>
    </row>
    <row r="417" spans="1:19" s="2" customFormat="1" x14ac:dyDescent="0.25">
      <c r="A417" s="14">
        <v>313570</v>
      </c>
      <c r="B417" s="14">
        <v>357</v>
      </c>
      <c r="C417" s="15" t="s">
        <v>714</v>
      </c>
      <c r="D417" s="16">
        <v>19654.089680221699</v>
      </c>
      <c r="E417" s="16">
        <v>18246.729757821598</v>
      </c>
      <c r="F417" s="16">
        <v>20991.764748426602</v>
      </c>
      <c r="G417" s="16">
        <v>16751.397049387098</v>
      </c>
      <c r="H417" s="16">
        <v>18785.530993682802</v>
      </c>
      <c r="I417" s="16">
        <v>23567.318927638298</v>
      </c>
      <c r="J417" s="16">
        <v>19734.455855259799</v>
      </c>
      <c r="K417" s="16">
        <v>27914.1428282501</v>
      </c>
      <c r="L417" s="16">
        <v>20400.21</v>
      </c>
      <c r="M417" s="16">
        <v>22753.9758087013</v>
      </c>
      <c r="N417" s="16">
        <v>27127.245876254601</v>
      </c>
      <c r="O417" s="16">
        <v>19698.120547196799</v>
      </c>
      <c r="P417" s="17">
        <f t="shared" si="6"/>
        <v>255624.98207284068</v>
      </c>
      <c r="R417" s="7"/>
      <c r="S417" s="7"/>
    </row>
    <row r="418" spans="1:19" s="2" customFormat="1" x14ac:dyDescent="0.25">
      <c r="A418" s="14">
        <v>313580</v>
      </c>
      <c r="B418" s="14">
        <v>358</v>
      </c>
      <c r="C418" s="15" t="s">
        <v>253</v>
      </c>
      <c r="D418" s="16">
        <v>32061.392533677299</v>
      </c>
      <c r="E418" s="16">
        <v>29740.878577304102</v>
      </c>
      <c r="F418" s="16">
        <v>34227.310980429203</v>
      </c>
      <c r="G418" s="16">
        <v>27303.4581828593</v>
      </c>
      <c r="H418" s="16">
        <v>30618.944728284499</v>
      </c>
      <c r="I418" s="16">
        <v>38412.874157646598</v>
      </c>
      <c r="J418" s="16">
        <v>32165.609149911601</v>
      </c>
      <c r="K418" s="16">
        <v>45497.854846045397</v>
      </c>
      <c r="L418" s="16">
        <v>33250.74</v>
      </c>
      <c r="M418" s="16">
        <v>37087.188916544597</v>
      </c>
      <c r="N418" s="16">
        <v>44215.274774682599</v>
      </c>
      <c r="O418" s="16">
        <v>32106.3854588168</v>
      </c>
      <c r="P418" s="17">
        <f t="shared" si="6"/>
        <v>416687.91230620194</v>
      </c>
      <c r="R418" s="7"/>
      <c r="S418" s="7"/>
    </row>
    <row r="419" spans="1:19" s="2" customFormat="1" x14ac:dyDescent="0.25">
      <c r="A419" s="14">
        <v>313590</v>
      </c>
      <c r="B419" s="14">
        <v>359</v>
      </c>
      <c r="C419" s="15" t="s">
        <v>715</v>
      </c>
      <c r="D419" s="16">
        <v>8480.3156201392794</v>
      </c>
      <c r="E419" s="16">
        <v>8514.8258837532703</v>
      </c>
      <c r="F419" s="16">
        <v>9805.7432965941498</v>
      </c>
      <c r="G419" s="16">
        <v>7817.3186230473302</v>
      </c>
      <c r="H419" s="16">
        <v>8766.5808220388299</v>
      </c>
      <c r="I419" s="16">
        <v>10998.082166231199</v>
      </c>
      <c r="J419" s="16">
        <v>9209.4127324545807</v>
      </c>
      <c r="K419" s="16">
        <v>13026.5999865167</v>
      </c>
      <c r="L419" s="16">
        <v>9520.1</v>
      </c>
      <c r="M419" s="16">
        <v>10618.522044060601</v>
      </c>
      <c r="N419" s="16">
        <v>12659.3814089188</v>
      </c>
      <c r="O419" s="16">
        <v>9192.4562553585201</v>
      </c>
      <c r="P419" s="17">
        <f t="shared" si="6"/>
        <v>118609.33883911325</v>
      </c>
      <c r="R419" s="7"/>
      <c r="S419" s="7"/>
    </row>
    <row r="420" spans="1:19" s="2" customFormat="1" x14ac:dyDescent="0.25">
      <c r="A420" s="14">
        <v>313600</v>
      </c>
      <c r="B420" s="14">
        <v>360</v>
      </c>
      <c r="C420" s="15" t="s">
        <v>716</v>
      </c>
      <c r="D420" s="16">
        <v>11004.8066689846</v>
      </c>
      <c r="E420" s="16">
        <v>8245.2066922883805</v>
      </c>
      <c r="F420" s="16">
        <v>9499.0938752711299</v>
      </c>
      <c r="G420" s="16">
        <v>7569.7848556246199</v>
      </c>
      <c r="H420" s="16">
        <v>8488.9922057014392</v>
      </c>
      <c r="I420" s="16">
        <v>10649.8301831273</v>
      </c>
      <c r="J420" s="16">
        <v>8917.7985947508696</v>
      </c>
      <c r="K420" s="16">
        <v>12614.115408766</v>
      </c>
      <c r="L420" s="16">
        <v>9218.64</v>
      </c>
      <c r="M420" s="16">
        <v>10282.2887532391</v>
      </c>
      <c r="N420" s="16">
        <v>12258.5247310099</v>
      </c>
      <c r="O420" s="16">
        <v>8901.3790409734393</v>
      </c>
      <c r="P420" s="17">
        <f t="shared" si="6"/>
        <v>117650.46100973678</v>
      </c>
      <c r="R420" s="7"/>
      <c r="S420" s="7"/>
    </row>
    <row r="421" spans="1:19" s="2" customFormat="1" x14ac:dyDescent="0.25">
      <c r="A421" s="14">
        <v>313610</v>
      </c>
      <c r="B421" s="14">
        <v>361</v>
      </c>
      <c r="C421" s="15" t="s">
        <v>717</v>
      </c>
      <c r="D421" s="16">
        <v>969.48724118271696</v>
      </c>
      <c r="E421" s="16">
        <v>862.01836430529704</v>
      </c>
      <c r="F421" s="16">
        <v>989.03643296611494</v>
      </c>
      <c r="G421" s="16">
        <v>791.40458501043202</v>
      </c>
      <c r="H421" s="16">
        <v>887.50554726737198</v>
      </c>
      <c r="I421" s="16">
        <v>1113.4166422506501</v>
      </c>
      <c r="J421" s="16">
        <v>932.33649709890801</v>
      </c>
      <c r="K421" s="16">
        <v>1318.77840133468</v>
      </c>
      <c r="L421" s="16">
        <v>963.78</v>
      </c>
      <c r="M421" s="16">
        <v>1074.99098308827</v>
      </c>
      <c r="N421" s="16">
        <v>1281.6021673821299</v>
      </c>
      <c r="O421" s="16">
        <v>930.61986837152403</v>
      </c>
      <c r="P421" s="17">
        <f t="shared" si="6"/>
        <v>12114.976730258095</v>
      </c>
      <c r="R421" s="7"/>
      <c r="S421" s="7"/>
    </row>
    <row r="422" spans="1:19" s="2" customFormat="1" x14ac:dyDescent="0.25">
      <c r="A422" s="14">
        <v>313620</v>
      </c>
      <c r="B422" s="14">
        <v>362</v>
      </c>
      <c r="C422" s="15" t="s">
        <v>718</v>
      </c>
      <c r="D422" s="16">
        <v>14238.3137504641</v>
      </c>
      <c r="E422" s="16">
        <v>13513.579329718999</v>
      </c>
      <c r="F422" s="16">
        <v>15564.9573790537</v>
      </c>
      <c r="G422" s="16">
        <v>12406.5858776799</v>
      </c>
      <c r="H422" s="16">
        <v>13913.1236727778</v>
      </c>
      <c r="I422" s="16">
        <v>17454.661561682398</v>
      </c>
      <c r="J422" s="16">
        <v>14615.9284861869</v>
      </c>
      <c r="K422" s="16">
        <v>20674.049404922898</v>
      </c>
      <c r="L422" s="16">
        <v>15109.01</v>
      </c>
      <c r="M422" s="16">
        <v>16852.2753115468</v>
      </c>
      <c r="N422" s="16">
        <v>20091.249977326799</v>
      </c>
      <c r="O422" s="16">
        <v>14589.017469837299</v>
      </c>
      <c r="P422" s="17">
        <f t="shared" si="6"/>
        <v>189022.75222119762</v>
      </c>
      <c r="R422" s="7"/>
      <c r="S422" s="7"/>
    </row>
    <row r="423" spans="1:19" s="2" customFormat="1" x14ac:dyDescent="0.25">
      <c r="A423" s="14">
        <v>313630</v>
      </c>
      <c r="B423" s="14">
        <v>363</v>
      </c>
      <c r="C423" s="15" t="s">
        <v>719</v>
      </c>
      <c r="D423" s="16">
        <v>15815.195730335699</v>
      </c>
      <c r="E423" s="16">
        <v>13777.061227054501</v>
      </c>
      <c r="F423" s="16">
        <v>15870.943554154601</v>
      </c>
      <c r="G423" s="16">
        <v>12648.403945321999</v>
      </c>
      <c r="H423" s="16">
        <v>14184.305801414201</v>
      </c>
      <c r="I423" s="16">
        <v>17794.872202370101</v>
      </c>
      <c r="J423" s="16">
        <v>14900.809082522699</v>
      </c>
      <c r="K423" s="16">
        <v>21077.0094719974</v>
      </c>
      <c r="L423" s="16">
        <v>15403.5</v>
      </c>
      <c r="M423" s="16">
        <v>17180.744778601598</v>
      </c>
      <c r="N423" s="16">
        <v>20482.850639582499</v>
      </c>
      <c r="O423" s="16">
        <v>14873.3735407286</v>
      </c>
      <c r="P423" s="17">
        <f t="shared" si="6"/>
        <v>194009.06997408392</v>
      </c>
      <c r="R423" s="7"/>
      <c r="S423" s="7"/>
    </row>
    <row r="424" spans="1:19" s="2" customFormat="1" x14ac:dyDescent="0.25">
      <c r="A424" s="14">
        <v>313640</v>
      </c>
      <c r="B424" s="14">
        <v>364</v>
      </c>
      <c r="C424" s="15" t="s">
        <v>720</v>
      </c>
      <c r="D424" s="16">
        <v>27918.6602495527</v>
      </c>
      <c r="E424" s="16">
        <v>26940.7316855688</v>
      </c>
      <c r="F424" s="16">
        <v>30951.220711793401</v>
      </c>
      <c r="G424" s="16">
        <v>24733.151958431001</v>
      </c>
      <c r="H424" s="16">
        <v>27736.513672245001</v>
      </c>
      <c r="I424" s="16">
        <v>34796.744329537098</v>
      </c>
      <c r="J424" s="16">
        <v>29137.5873932227</v>
      </c>
      <c r="K424" s="16">
        <v>41214.755660377501</v>
      </c>
      <c r="L424" s="16">
        <v>30120.57</v>
      </c>
      <c r="M424" s="16">
        <v>33595.857090359103</v>
      </c>
      <c r="N424" s="16">
        <v>40052.915735507202</v>
      </c>
      <c r="O424" s="16">
        <v>29083.9389307614</v>
      </c>
      <c r="P424" s="17">
        <f t="shared" si="6"/>
        <v>376282.64741735591</v>
      </c>
      <c r="R424" s="7"/>
      <c r="S424" s="7"/>
    </row>
    <row r="425" spans="1:19" s="2" customFormat="1" x14ac:dyDescent="0.25">
      <c r="A425" s="14">
        <v>313650</v>
      </c>
      <c r="B425" s="14">
        <v>365</v>
      </c>
      <c r="C425" s="15" t="s">
        <v>721</v>
      </c>
      <c r="D425" s="16">
        <v>20592.946846034502</v>
      </c>
      <c r="E425" s="16">
        <v>21409.030780032401</v>
      </c>
      <c r="F425" s="16">
        <v>24629.6394250675</v>
      </c>
      <c r="G425" s="16">
        <v>19653.213861092001</v>
      </c>
      <c r="H425" s="16">
        <v>22039.728653645201</v>
      </c>
      <c r="I425" s="16">
        <v>27649.846615890601</v>
      </c>
      <c r="J425" s="16">
        <v>23153.023011288999</v>
      </c>
      <c r="K425" s="16">
        <v>32749.663633143799</v>
      </c>
      <c r="L425" s="16">
        <v>23934.11</v>
      </c>
      <c r="M425" s="16">
        <v>26695.609413358201</v>
      </c>
      <c r="N425" s="16">
        <v>31826.453823322299</v>
      </c>
      <c r="O425" s="16">
        <v>23110.393397892301</v>
      </c>
      <c r="P425" s="17">
        <f t="shared" si="6"/>
        <v>297443.65946076781</v>
      </c>
      <c r="R425" s="7"/>
      <c r="S425" s="7"/>
    </row>
    <row r="426" spans="1:19" s="2" customFormat="1" x14ac:dyDescent="0.25">
      <c r="A426" s="14">
        <v>313652</v>
      </c>
      <c r="B426" s="14">
        <v>802</v>
      </c>
      <c r="C426" s="15" t="s">
        <v>722</v>
      </c>
      <c r="D426" s="16">
        <v>2423.71810295676</v>
      </c>
      <c r="E426" s="16">
        <v>2155.0459252514602</v>
      </c>
      <c r="F426" s="16">
        <v>2477.4668454349899</v>
      </c>
      <c r="G426" s="16">
        <v>1978.5114625260501</v>
      </c>
      <c r="H426" s="16">
        <v>2218.7636932707101</v>
      </c>
      <c r="I426" s="16">
        <v>2783.5416056265899</v>
      </c>
      <c r="J426" s="16">
        <v>2330.8412427472399</v>
      </c>
      <c r="K426" s="16">
        <v>3296.9460033366499</v>
      </c>
      <c r="L426" s="16">
        <v>2409.4699999999998</v>
      </c>
      <c r="M426" s="16">
        <v>2687.4774577206499</v>
      </c>
      <c r="N426" s="16">
        <v>3204.0054184552901</v>
      </c>
      <c r="O426" s="16">
        <v>2326.54967092878</v>
      </c>
      <c r="P426" s="17">
        <f t="shared" si="6"/>
        <v>30292.337428255167</v>
      </c>
      <c r="R426" s="7"/>
      <c r="S426" s="7"/>
    </row>
    <row r="427" spans="1:19" s="2" customFormat="1" x14ac:dyDescent="0.25">
      <c r="A427" s="14">
        <v>313655</v>
      </c>
      <c r="B427" s="14">
        <v>803</v>
      </c>
      <c r="C427" s="15" t="s">
        <v>723</v>
      </c>
      <c r="D427" s="16">
        <v>18333.718001074201</v>
      </c>
      <c r="E427" s="16">
        <v>17713.9030243956</v>
      </c>
      <c r="F427" s="16">
        <v>20391.107949679001</v>
      </c>
      <c r="G427" s="16">
        <v>16289.744374797699</v>
      </c>
      <c r="H427" s="16">
        <v>18267.819569176801</v>
      </c>
      <c r="I427" s="16">
        <v>22917.825886325401</v>
      </c>
      <c r="J427" s="16">
        <v>19190.592898618801</v>
      </c>
      <c r="K427" s="16">
        <v>27144.855427471601</v>
      </c>
      <c r="L427" s="16">
        <v>19838</v>
      </c>
      <c r="M427" s="16">
        <v>22126.897735233099</v>
      </c>
      <c r="N427" s="16">
        <v>26379.644611948301</v>
      </c>
      <c r="O427" s="16">
        <v>19155.258957313399</v>
      </c>
      <c r="P427" s="17">
        <f t="shared" si="6"/>
        <v>247749.36843603392</v>
      </c>
      <c r="R427" s="7"/>
      <c r="S427" s="7"/>
    </row>
    <row r="428" spans="1:19" s="2" customFormat="1" x14ac:dyDescent="0.25">
      <c r="A428" s="14">
        <v>313657</v>
      </c>
      <c r="B428" s="14">
        <v>804</v>
      </c>
      <c r="C428" s="15" t="s">
        <v>724</v>
      </c>
      <c r="D428" s="16">
        <v>2423.71810295676</v>
      </c>
      <c r="E428" s="16">
        <v>2155.0456821162802</v>
      </c>
      <c r="F428" s="16">
        <v>2474.19962113973</v>
      </c>
      <c r="G428" s="16">
        <v>1978.5114625260501</v>
      </c>
      <c r="H428" s="16">
        <v>2218.7635710198902</v>
      </c>
      <c r="I428" s="16">
        <v>2783.5416056265899</v>
      </c>
      <c r="J428" s="16">
        <v>2330.8412427472399</v>
      </c>
      <c r="K428" s="16">
        <v>3296.9460033366499</v>
      </c>
      <c r="L428" s="16">
        <v>2409.4699999999998</v>
      </c>
      <c r="M428" s="16">
        <v>2687.4774577206499</v>
      </c>
      <c r="N428" s="16">
        <v>3204.0054184552901</v>
      </c>
      <c r="O428" s="16">
        <v>2326.54967092878</v>
      </c>
      <c r="P428" s="17">
        <f t="shared" si="6"/>
        <v>30289.069838573909</v>
      </c>
      <c r="R428" s="7"/>
      <c r="S428" s="7"/>
    </row>
    <row r="429" spans="1:19" s="2" customFormat="1" x14ac:dyDescent="0.25">
      <c r="A429" s="14">
        <v>313660</v>
      </c>
      <c r="B429" s="14">
        <v>366</v>
      </c>
      <c r="C429" s="15" t="s">
        <v>725</v>
      </c>
      <c r="D429" s="16">
        <v>21955.5122099328</v>
      </c>
      <c r="E429" s="16">
        <v>19970.0931187444</v>
      </c>
      <c r="F429" s="16">
        <v>23041.405177787401</v>
      </c>
      <c r="G429" s="16">
        <v>18334.206219407901</v>
      </c>
      <c r="H429" s="16">
        <v>20560.543239078299</v>
      </c>
      <c r="I429" s="16">
        <v>25794.152212139601</v>
      </c>
      <c r="J429" s="16">
        <v>21599.1288494576</v>
      </c>
      <c r="K429" s="16">
        <v>30551.6996309194</v>
      </c>
      <c r="L429" s="16">
        <v>22327.79</v>
      </c>
      <c r="M429" s="16">
        <v>24903.957774877799</v>
      </c>
      <c r="N429" s="16">
        <v>29690.4502110188</v>
      </c>
      <c r="O429" s="16">
        <v>21559.360283939801</v>
      </c>
      <c r="P429" s="17">
        <f t="shared" si="6"/>
        <v>280288.29892730381</v>
      </c>
      <c r="R429" s="7"/>
      <c r="S429" s="7"/>
    </row>
    <row r="430" spans="1:19" s="2" customFormat="1" x14ac:dyDescent="0.25">
      <c r="A430" s="14">
        <v>313665</v>
      </c>
      <c r="B430" s="14">
        <v>740</v>
      </c>
      <c r="C430" s="15" t="s">
        <v>254</v>
      </c>
      <c r="D430" s="16">
        <v>10297.295209874999</v>
      </c>
      <c r="E430" s="16">
        <v>8749.5113114734104</v>
      </c>
      <c r="F430" s="16">
        <v>10075.442383199501</v>
      </c>
      <c r="G430" s="16">
        <v>8032.7565378557201</v>
      </c>
      <c r="H430" s="16">
        <v>9008.1781992574706</v>
      </c>
      <c r="I430" s="16">
        <v>11301.1789188439</v>
      </c>
      <c r="J430" s="16">
        <v>9463.2154455537202</v>
      </c>
      <c r="K430" s="16">
        <v>13385.600773546699</v>
      </c>
      <c r="L430" s="16">
        <v>9782.4599999999991</v>
      </c>
      <c r="M430" s="16">
        <v>10911.1584783458</v>
      </c>
      <c r="N430" s="16">
        <v>13008.261998928399</v>
      </c>
      <c r="O430" s="16">
        <v>9445.7916639707692</v>
      </c>
      <c r="P430" s="17">
        <f t="shared" si="6"/>
        <v>123460.85092085038</v>
      </c>
      <c r="R430" s="7"/>
      <c r="S430" s="7"/>
    </row>
    <row r="431" spans="1:19" s="2" customFormat="1" x14ac:dyDescent="0.25">
      <c r="A431" s="14">
        <v>313670</v>
      </c>
      <c r="B431" s="14">
        <v>367</v>
      </c>
      <c r="C431" s="15" t="s">
        <v>480</v>
      </c>
      <c r="D431" s="16">
        <v>15621.857556781601</v>
      </c>
      <c r="E431" s="16">
        <v>13760.691508718</v>
      </c>
      <c r="F431" s="16">
        <v>15847.946226861201</v>
      </c>
      <c r="G431" s="16">
        <v>12633.4551920496</v>
      </c>
      <c r="H431" s="16">
        <v>14167.5431326909</v>
      </c>
      <c r="I431" s="16">
        <v>17773.8409991275</v>
      </c>
      <c r="J431" s="16">
        <v>14883.1982820219</v>
      </c>
      <c r="K431" s="16">
        <v>21052.099213305501</v>
      </c>
      <c r="L431" s="16">
        <v>15385.29</v>
      </c>
      <c r="M431" s="16">
        <v>17160.439393365399</v>
      </c>
      <c r="N431" s="16">
        <v>20458.642598643</v>
      </c>
      <c r="O431" s="16">
        <v>14855.795165437101</v>
      </c>
      <c r="P431" s="17">
        <f t="shared" si="6"/>
        <v>193600.7992690017</v>
      </c>
      <c r="R431" s="7"/>
      <c r="S431" s="7"/>
    </row>
    <row r="432" spans="1:19" s="2" customFormat="1" x14ac:dyDescent="0.25">
      <c r="A432" s="14">
        <v>313680</v>
      </c>
      <c r="B432" s="14">
        <v>368</v>
      </c>
      <c r="C432" s="15" t="s">
        <v>255</v>
      </c>
      <c r="D432" s="16">
        <v>0</v>
      </c>
      <c r="E432" s="16">
        <v>0</v>
      </c>
      <c r="F432" s="16">
        <v>0</v>
      </c>
      <c r="G432" s="16">
        <v>0</v>
      </c>
      <c r="H432" s="16">
        <v>0</v>
      </c>
      <c r="I432" s="16">
        <v>0</v>
      </c>
      <c r="J432" s="16">
        <v>0</v>
      </c>
      <c r="K432" s="16">
        <v>0</v>
      </c>
      <c r="L432" s="16">
        <v>0</v>
      </c>
      <c r="M432" s="16">
        <v>0</v>
      </c>
      <c r="N432" s="16">
        <v>0</v>
      </c>
      <c r="O432" s="16">
        <v>0</v>
      </c>
      <c r="P432" s="17">
        <f t="shared" si="6"/>
        <v>0</v>
      </c>
      <c r="R432" s="7"/>
      <c r="S432" s="7"/>
    </row>
    <row r="433" spans="1:19" s="2" customFormat="1" x14ac:dyDescent="0.25">
      <c r="A433" s="14">
        <v>313690</v>
      </c>
      <c r="B433" s="14">
        <v>369</v>
      </c>
      <c r="C433" s="15" t="s">
        <v>256</v>
      </c>
      <c r="D433" s="16">
        <v>15564.913407657399</v>
      </c>
      <c r="E433" s="16">
        <v>14025.519140309299</v>
      </c>
      <c r="F433" s="16">
        <v>16170.477465047699</v>
      </c>
      <c r="G433" s="16">
        <v>12876.152598119501</v>
      </c>
      <c r="H433" s="16">
        <v>14439.7136190242</v>
      </c>
      <c r="I433" s="16">
        <v>18115.288769417701</v>
      </c>
      <c r="J433" s="16">
        <v>15169.1148077989</v>
      </c>
      <c r="K433" s="16">
        <v>21456.524589714802</v>
      </c>
      <c r="L433" s="16">
        <v>15680.86</v>
      </c>
      <c r="M433" s="16">
        <v>17490.103294845801</v>
      </c>
      <c r="N433" s="16">
        <v>20851.667263306899</v>
      </c>
      <c r="O433" s="16">
        <v>15141.185258404401</v>
      </c>
      <c r="P433" s="17">
        <f t="shared" si="6"/>
        <v>196981.52021364664</v>
      </c>
      <c r="R433" s="7"/>
      <c r="S433" s="7"/>
    </row>
    <row r="434" spans="1:19" s="2" customFormat="1" x14ac:dyDescent="0.25">
      <c r="A434" s="14">
        <v>313695</v>
      </c>
      <c r="B434" s="14">
        <v>805</v>
      </c>
      <c r="C434" s="15" t="s">
        <v>726</v>
      </c>
      <c r="D434" s="16">
        <v>969.48724118271696</v>
      </c>
      <c r="E434" s="16">
        <v>862.01840186452705</v>
      </c>
      <c r="F434" s="16">
        <v>990.44824914078902</v>
      </c>
      <c r="G434" s="16">
        <v>791.40458501043202</v>
      </c>
      <c r="H434" s="16">
        <v>887.50548227720799</v>
      </c>
      <c r="I434" s="16">
        <v>1113.4166422506501</v>
      </c>
      <c r="J434" s="16">
        <v>932.33649709890801</v>
      </c>
      <c r="K434" s="16">
        <v>1318.77840133468</v>
      </c>
      <c r="L434" s="16">
        <v>963.78</v>
      </c>
      <c r="M434" s="16">
        <v>1074.99098308827</v>
      </c>
      <c r="N434" s="16">
        <v>1281.6021673821299</v>
      </c>
      <c r="O434" s="16">
        <v>930.61986837152403</v>
      </c>
      <c r="P434" s="17">
        <f t="shared" si="6"/>
        <v>12116.388519001835</v>
      </c>
      <c r="R434" s="7"/>
      <c r="S434" s="7"/>
    </row>
    <row r="435" spans="1:19" s="2" customFormat="1" x14ac:dyDescent="0.25">
      <c r="A435" s="14">
        <v>313700</v>
      </c>
      <c r="B435" s="14">
        <v>370</v>
      </c>
      <c r="C435" s="15" t="s">
        <v>257</v>
      </c>
      <c r="D435" s="16">
        <v>12707.8735482055</v>
      </c>
      <c r="E435" s="16">
        <v>11566.231329537201</v>
      </c>
      <c r="F435" s="16">
        <v>13325.6967649332</v>
      </c>
      <c r="G435" s="16">
        <v>10618.0115155564</v>
      </c>
      <c r="H435" s="16">
        <v>11907.3675436465</v>
      </c>
      <c r="I435" s="16">
        <v>14938.339950195899</v>
      </c>
      <c r="J435" s="16">
        <v>12508.8480027434</v>
      </c>
      <c r="K435" s="16">
        <v>17693.6102179066</v>
      </c>
      <c r="L435" s="16">
        <v>12930.84</v>
      </c>
      <c r="M435" s="16">
        <v>14422.795689767399</v>
      </c>
      <c r="N435" s="16">
        <v>17194.829079043298</v>
      </c>
      <c r="O435" s="16">
        <v>12485.816567317701</v>
      </c>
      <c r="P435" s="17">
        <f t="shared" si="6"/>
        <v>162300.26020885308</v>
      </c>
      <c r="R435" s="7"/>
      <c r="S435" s="7"/>
    </row>
    <row r="436" spans="1:19" s="2" customFormat="1" x14ac:dyDescent="0.25">
      <c r="A436" s="14">
        <v>313710</v>
      </c>
      <c r="B436" s="14">
        <v>371</v>
      </c>
      <c r="C436" s="15" t="s">
        <v>258</v>
      </c>
      <c r="D436" s="16">
        <v>16585.576657333499</v>
      </c>
      <c r="E436" s="16">
        <v>15805.588812817999</v>
      </c>
      <c r="F436" s="16">
        <v>18204.275912062501</v>
      </c>
      <c r="G436" s="16">
        <v>14510.8427353798</v>
      </c>
      <c r="H436" s="16">
        <v>16272.9027306813</v>
      </c>
      <c r="I436" s="16">
        <v>20415.1127004665</v>
      </c>
      <c r="J436" s="16">
        <v>17094.907639028701</v>
      </c>
      <c r="K436" s="16">
        <v>24180.534643138199</v>
      </c>
      <c r="L436" s="16">
        <v>17671.62</v>
      </c>
      <c r="M436" s="16">
        <v>19710.556892135901</v>
      </c>
      <c r="N436" s="16">
        <v>23498.887740155002</v>
      </c>
      <c r="O436" s="16">
        <v>17063.432297629501</v>
      </c>
      <c r="P436" s="17">
        <f t="shared" si="6"/>
        <v>221014.23876082894</v>
      </c>
      <c r="R436" s="7"/>
      <c r="S436" s="7"/>
    </row>
    <row r="437" spans="1:19" s="2" customFormat="1" x14ac:dyDescent="0.25">
      <c r="A437" s="14">
        <v>313720</v>
      </c>
      <c r="B437" s="14">
        <v>372</v>
      </c>
      <c r="C437" s="15" t="s">
        <v>455</v>
      </c>
      <c r="D437" s="16">
        <v>10883.7224326387</v>
      </c>
      <c r="E437" s="16">
        <v>9625.8750217746692</v>
      </c>
      <c r="F437" s="16">
        <v>11087.397299542399</v>
      </c>
      <c r="G437" s="16">
        <v>8837.3511992829699</v>
      </c>
      <c r="H437" s="16">
        <v>9910.4753605660699</v>
      </c>
      <c r="I437" s="16">
        <v>12433.152505132</v>
      </c>
      <c r="J437" s="16">
        <v>10411.0908842709</v>
      </c>
      <c r="K437" s="16">
        <v>14726.3588149036</v>
      </c>
      <c r="L437" s="16">
        <v>10762.31</v>
      </c>
      <c r="M437" s="16">
        <v>12004.0659778188</v>
      </c>
      <c r="N437" s="16">
        <v>14311.224202433499</v>
      </c>
      <c r="O437" s="16">
        <v>10391.921863481801</v>
      </c>
      <c r="P437" s="17">
        <f t="shared" si="6"/>
        <v>135384.94556184538</v>
      </c>
      <c r="R437" s="7"/>
      <c r="S437" s="7"/>
    </row>
    <row r="438" spans="1:19" s="2" customFormat="1" x14ac:dyDescent="0.25">
      <c r="A438" s="14">
        <v>313730</v>
      </c>
      <c r="B438" s="14">
        <v>373</v>
      </c>
      <c r="C438" s="15" t="s">
        <v>524</v>
      </c>
      <c r="D438" s="16">
        <v>6801.2667787858099</v>
      </c>
      <c r="E438" s="16">
        <v>5737.5385555807898</v>
      </c>
      <c r="F438" s="16">
        <v>6585.1223605195</v>
      </c>
      <c r="G438" s="16">
        <v>5267.2371824582196</v>
      </c>
      <c r="H438" s="16">
        <v>5906.8417490080701</v>
      </c>
      <c r="I438" s="16">
        <v>7410.4063189791996</v>
      </c>
      <c r="J438" s="16">
        <v>6205.2173529137199</v>
      </c>
      <c r="K438" s="16">
        <v>8777.2029155495293</v>
      </c>
      <c r="L438" s="16">
        <v>6414.55</v>
      </c>
      <c r="M438" s="16">
        <v>7154.6622096651499</v>
      </c>
      <c r="N438" s="16">
        <v>8529.7744251320291</v>
      </c>
      <c r="O438" s="16">
        <v>6193.7922350503504</v>
      </c>
      <c r="P438" s="17">
        <f t="shared" si="6"/>
        <v>80983.61208364238</v>
      </c>
      <c r="R438" s="7"/>
      <c r="S438" s="7"/>
    </row>
    <row r="439" spans="1:19" s="2" customFormat="1" x14ac:dyDescent="0.25">
      <c r="A439" s="14">
        <v>313740</v>
      </c>
      <c r="B439" s="14">
        <v>374</v>
      </c>
      <c r="C439" s="15" t="s">
        <v>259</v>
      </c>
      <c r="D439" s="16">
        <v>21076.026381219799</v>
      </c>
      <c r="E439" s="16">
        <v>19908.510431135201</v>
      </c>
      <c r="F439" s="16">
        <v>22947.2705077672</v>
      </c>
      <c r="G439" s="16">
        <v>18277.049221601599</v>
      </c>
      <c r="H439" s="16">
        <v>20496.443874885299</v>
      </c>
      <c r="I439" s="16">
        <v>25713.738787976999</v>
      </c>
      <c r="J439" s="16">
        <v>21531.7934357782</v>
      </c>
      <c r="K439" s="16">
        <v>30456.454524156401</v>
      </c>
      <c r="L439" s="16">
        <v>22258.19</v>
      </c>
      <c r="M439" s="16">
        <v>24826.3195372103</v>
      </c>
      <c r="N439" s="16">
        <v>29597.890054485601</v>
      </c>
      <c r="O439" s="16">
        <v>21492.1488490019</v>
      </c>
      <c r="P439" s="17">
        <f t="shared" si="6"/>
        <v>278581.83560521854</v>
      </c>
      <c r="R439" s="7"/>
      <c r="S439" s="7"/>
    </row>
    <row r="440" spans="1:19" s="2" customFormat="1" x14ac:dyDescent="0.25">
      <c r="A440" s="14">
        <v>313750</v>
      </c>
      <c r="B440" s="14">
        <v>375</v>
      </c>
      <c r="C440" s="15" t="s">
        <v>260</v>
      </c>
      <c r="D440" s="16">
        <v>17979.549357377698</v>
      </c>
      <c r="E440" s="16">
        <v>15717.4726593051</v>
      </c>
      <c r="F440" s="16">
        <v>18108.689035780601</v>
      </c>
      <c r="G440" s="16">
        <v>14429.9436000232</v>
      </c>
      <c r="H440" s="16">
        <v>16182.181679839299</v>
      </c>
      <c r="I440" s="16">
        <v>20301.296777036499</v>
      </c>
      <c r="J440" s="16">
        <v>16999.6021304364</v>
      </c>
      <c r="K440" s="16">
        <v>24045.726184335101</v>
      </c>
      <c r="L440" s="16">
        <v>17573.099999999999</v>
      </c>
      <c r="M440" s="16">
        <v>19600.668924975798</v>
      </c>
      <c r="N440" s="16">
        <v>23367.879518600399</v>
      </c>
      <c r="O440" s="16">
        <v>16968.302266640399</v>
      </c>
      <c r="P440" s="17">
        <f t="shared" si="6"/>
        <v>221274.41213435051</v>
      </c>
      <c r="R440" s="7"/>
      <c r="S440" s="7"/>
    </row>
    <row r="441" spans="1:19" s="2" customFormat="1" x14ac:dyDescent="0.25">
      <c r="A441" s="14">
        <v>313753</v>
      </c>
      <c r="B441" s="14">
        <v>741</v>
      </c>
      <c r="C441" s="15" t="s">
        <v>261</v>
      </c>
      <c r="D441" s="16">
        <v>9239.60390966267</v>
      </c>
      <c r="E441" s="16">
        <v>8682.6926810727491</v>
      </c>
      <c r="F441" s="16">
        <v>10002.833215041501</v>
      </c>
      <c r="G441" s="16">
        <v>7971.2028479104602</v>
      </c>
      <c r="H441" s="16">
        <v>8939.1504116660308</v>
      </c>
      <c r="I441" s="16">
        <v>11214.579846668799</v>
      </c>
      <c r="J441" s="16">
        <v>9390.7003846682492</v>
      </c>
      <c r="K441" s="16">
        <v>13283.029120109601</v>
      </c>
      <c r="L441" s="16">
        <v>9707.5</v>
      </c>
      <c r="M441" s="16">
        <v>10827.548068550001</v>
      </c>
      <c r="N441" s="16">
        <v>12908.5818303542</v>
      </c>
      <c r="O441" s="16">
        <v>9373.4101186529806</v>
      </c>
      <c r="P441" s="17">
        <f t="shared" si="6"/>
        <v>121540.83243435723</v>
      </c>
      <c r="R441" s="7"/>
      <c r="S441" s="7"/>
    </row>
    <row r="442" spans="1:19" s="2" customFormat="1" x14ac:dyDescent="0.25">
      <c r="A442" s="14">
        <v>313760</v>
      </c>
      <c r="B442" s="14">
        <v>376</v>
      </c>
      <c r="C442" s="15" t="s">
        <v>262</v>
      </c>
      <c r="D442" s="16">
        <v>15801.5320199819</v>
      </c>
      <c r="E442" s="16">
        <v>14917.800089447799</v>
      </c>
      <c r="F442" s="16">
        <v>17180.881846356398</v>
      </c>
      <c r="G442" s="16">
        <v>13695.6960128191</v>
      </c>
      <c r="H442" s="16">
        <v>15358.7741750237</v>
      </c>
      <c r="I442" s="16">
        <v>19268.2935589484</v>
      </c>
      <c r="J442" s="16">
        <v>16134.6010470169</v>
      </c>
      <c r="K442" s="16">
        <v>22822.192889763599</v>
      </c>
      <c r="L442" s="16">
        <v>16678.91</v>
      </c>
      <c r="M442" s="16">
        <v>18603.316179555</v>
      </c>
      <c r="N442" s="16">
        <v>22178.837507751399</v>
      </c>
      <c r="O442" s="16">
        <v>16104.893833206799</v>
      </c>
      <c r="P442" s="17">
        <f t="shared" si="6"/>
        <v>208745.72915987097</v>
      </c>
      <c r="R442" s="7"/>
      <c r="S442" s="7"/>
    </row>
    <row r="443" spans="1:19" s="2" customFormat="1" x14ac:dyDescent="0.25">
      <c r="A443" s="14">
        <v>313770</v>
      </c>
      <c r="B443" s="14">
        <v>377</v>
      </c>
      <c r="C443" s="15" t="s">
        <v>263</v>
      </c>
      <c r="D443" s="16">
        <v>8156.0776338334799</v>
      </c>
      <c r="E443" s="16">
        <v>7686.3321551118097</v>
      </c>
      <c r="F443" s="16">
        <v>8860.4212735363799</v>
      </c>
      <c r="G443" s="16">
        <v>7056.6908830095399</v>
      </c>
      <c r="H443" s="16">
        <v>7913.5901640668399</v>
      </c>
      <c r="I443" s="16">
        <v>9927.9650600681198</v>
      </c>
      <c r="J443" s="16">
        <v>8313.3337657984193</v>
      </c>
      <c r="K443" s="16">
        <v>11759.107411900701</v>
      </c>
      <c r="L443" s="16">
        <v>8593.7900000000009</v>
      </c>
      <c r="M443" s="16">
        <v>9585.3362658702408</v>
      </c>
      <c r="N443" s="16">
        <v>11427.6193258238</v>
      </c>
      <c r="O443" s="16">
        <v>8298.0271596459097</v>
      </c>
      <c r="P443" s="17">
        <f t="shared" si="6"/>
        <v>107578.29109866523</v>
      </c>
      <c r="R443" s="7"/>
      <c r="S443" s="7"/>
    </row>
    <row r="444" spans="1:19" s="2" customFormat="1" x14ac:dyDescent="0.25">
      <c r="A444" s="14">
        <v>313780</v>
      </c>
      <c r="B444" s="14">
        <v>378</v>
      </c>
      <c r="C444" s="15" t="s">
        <v>264</v>
      </c>
      <c r="D444" s="16">
        <v>11868.864686136099</v>
      </c>
      <c r="E444" s="16">
        <v>10560.131604197601</v>
      </c>
      <c r="F444" s="16">
        <v>12172.226906411601</v>
      </c>
      <c r="G444" s="16">
        <v>9694.7061663775894</v>
      </c>
      <c r="H444" s="16">
        <v>10871.9424898996</v>
      </c>
      <c r="I444" s="16">
        <v>13639.3538675702</v>
      </c>
      <c r="J444" s="16">
        <v>11421.1220894614</v>
      </c>
      <c r="K444" s="16">
        <v>16155.035416349499</v>
      </c>
      <c r="L444" s="16">
        <v>11806.42</v>
      </c>
      <c r="M444" s="16">
        <v>13168.639542831101</v>
      </c>
      <c r="N444" s="16">
        <v>15699.626550430799</v>
      </c>
      <c r="O444" s="16">
        <v>11400.0933875509</v>
      </c>
      <c r="P444" s="17">
        <f t="shared" si="6"/>
        <v>148458.1627072164</v>
      </c>
      <c r="R444" s="7"/>
      <c r="S444" s="7"/>
    </row>
    <row r="445" spans="1:19" s="2" customFormat="1" x14ac:dyDescent="0.25">
      <c r="A445" s="14">
        <v>313790</v>
      </c>
      <c r="B445" s="14">
        <v>379</v>
      </c>
      <c r="C445" s="15" t="s">
        <v>265</v>
      </c>
      <c r="D445" s="16">
        <v>12405.490351437</v>
      </c>
      <c r="E445" s="16">
        <v>11119.1484668825</v>
      </c>
      <c r="F445" s="16">
        <v>12785.559585415</v>
      </c>
      <c r="G445" s="16">
        <v>10207.800138992699</v>
      </c>
      <c r="H445" s="16">
        <v>11447.341498879799</v>
      </c>
      <c r="I445" s="16">
        <v>14361.218990629401</v>
      </c>
      <c r="J445" s="16">
        <v>12025.586918413799</v>
      </c>
      <c r="K445" s="16">
        <v>17010.0434132148</v>
      </c>
      <c r="L445" s="16">
        <v>12431.28</v>
      </c>
      <c r="M445" s="16">
        <v>13865.592030199999</v>
      </c>
      <c r="N445" s="16">
        <v>16530.531955616902</v>
      </c>
      <c r="O445" s="16">
        <v>12003.4452688784</v>
      </c>
      <c r="P445" s="17">
        <f t="shared" si="6"/>
        <v>156193.0386185603</v>
      </c>
      <c r="R445" s="7"/>
      <c r="S445" s="7"/>
    </row>
    <row r="446" spans="1:19" s="2" customFormat="1" x14ac:dyDescent="0.25">
      <c r="A446" s="14">
        <v>313800</v>
      </c>
      <c r="B446" s="14">
        <v>380</v>
      </c>
      <c r="C446" s="15" t="s">
        <v>266</v>
      </c>
      <c r="D446" s="16">
        <v>19318.963853011101</v>
      </c>
      <c r="E446" s="16">
        <v>18606.6556254231</v>
      </c>
      <c r="F446" s="16">
        <v>21438.387407800299</v>
      </c>
      <c r="G446" s="16">
        <v>17081.148959808099</v>
      </c>
      <c r="H446" s="16">
        <v>19155.3272164634</v>
      </c>
      <c r="I446" s="16">
        <v>24031.242528576098</v>
      </c>
      <c r="J446" s="16">
        <v>20122.9293957177</v>
      </c>
      <c r="K446" s="16">
        <v>28463.6338288062</v>
      </c>
      <c r="L446" s="16">
        <v>20801.79</v>
      </c>
      <c r="M446" s="16">
        <v>23201.888718321399</v>
      </c>
      <c r="N446" s="16">
        <v>27661.2467793305</v>
      </c>
      <c r="O446" s="16">
        <v>20085.8788256849</v>
      </c>
      <c r="P446" s="17">
        <f t="shared" si="6"/>
        <v>259969.09313894282</v>
      </c>
      <c r="R446" s="7"/>
      <c r="S446" s="7"/>
    </row>
    <row r="447" spans="1:19" s="2" customFormat="1" x14ac:dyDescent="0.25">
      <c r="A447" s="14">
        <v>313810</v>
      </c>
      <c r="B447" s="14">
        <v>381</v>
      </c>
      <c r="C447" s="15" t="s">
        <v>267</v>
      </c>
      <c r="D447" s="16">
        <v>16253.2642719454</v>
      </c>
      <c r="E447" s="16">
        <v>14199.3615297413</v>
      </c>
      <c r="F447" s="16">
        <v>16350.210617159501</v>
      </c>
      <c r="G447" s="16">
        <v>13036.192191977099</v>
      </c>
      <c r="H447" s="16">
        <v>14619.184237908799</v>
      </c>
      <c r="I447" s="16">
        <v>18340.446357072899</v>
      </c>
      <c r="J447" s="16">
        <v>15357.653966101099</v>
      </c>
      <c r="K447" s="16">
        <v>21723.210888651302</v>
      </c>
      <c r="L447" s="16">
        <v>15875.76</v>
      </c>
      <c r="M447" s="16">
        <v>17707.490360314801</v>
      </c>
      <c r="N447" s="16">
        <v>21110.835701599699</v>
      </c>
      <c r="O447" s="16">
        <v>15329.3772762306</v>
      </c>
      <c r="P447" s="17">
        <f t="shared" si="6"/>
        <v>199902.98739870251</v>
      </c>
      <c r="R447" s="7"/>
      <c r="S447" s="7"/>
    </row>
    <row r="448" spans="1:19" s="2" customFormat="1" x14ac:dyDescent="0.25">
      <c r="A448" s="14">
        <v>313820</v>
      </c>
      <c r="B448" s="14">
        <v>382</v>
      </c>
      <c r="C448" s="15" t="s">
        <v>268</v>
      </c>
      <c r="D448" s="16">
        <v>26666.2383776967</v>
      </c>
      <c r="E448" s="16">
        <v>26148.069789118999</v>
      </c>
      <c r="F448" s="16">
        <v>30118.163139372002</v>
      </c>
      <c r="G448" s="16">
        <v>24005.9390786492</v>
      </c>
      <c r="H448" s="16">
        <v>26920.994293087901</v>
      </c>
      <c r="I448" s="16">
        <v>33773.638148269099</v>
      </c>
      <c r="J448" s="16">
        <v>28280.873745332901</v>
      </c>
      <c r="K448" s="16">
        <v>40002.944840484401</v>
      </c>
      <c r="L448" s="16">
        <v>29234.95</v>
      </c>
      <c r="M448" s="16">
        <v>32608.059820343598</v>
      </c>
      <c r="N448" s="16">
        <v>38875.265743923897</v>
      </c>
      <c r="O448" s="16">
        <v>28228.802673935599</v>
      </c>
      <c r="P448" s="17">
        <f t="shared" si="6"/>
        <v>364863.93965021434</v>
      </c>
      <c r="R448" s="7"/>
      <c r="S448" s="7"/>
    </row>
    <row r="449" spans="1:19" s="2" customFormat="1" x14ac:dyDescent="0.25">
      <c r="A449" s="14">
        <v>313830</v>
      </c>
      <c r="B449" s="14">
        <v>383</v>
      </c>
      <c r="C449" s="15" t="s">
        <v>269</v>
      </c>
      <c r="D449" s="16">
        <v>13625.9061808757</v>
      </c>
      <c r="E449" s="16">
        <v>12964.754151765699</v>
      </c>
      <c r="F449" s="16">
        <v>14906.740164356999</v>
      </c>
      <c r="G449" s="16">
        <v>11902.724958556601</v>
      </c>
      <c r="H449" s="16">
        <v>13348.0794447999</v>
      </c>
      <c r="I449" s="16">
        <v>16745.786299449501</v>
      </c>
      <c r="J449" s="16">
        <v>14022.3409163673</v>
      </c>
      <c r="K449" s="16">
        <v>19834.427156073201</v>
      </c>
      <c r="L449" s="16">
        <v>14495.39</v>
      </c>
      <c r="M449" s="16">
        <v>16167.864385647301</v>
      </c>
      <c r="N449" s="16">
        <v>19275.296597426899</v>
      </c>
      <c r="O449" s="16">
        <v>13996.5228203074</v>
      </c>
      <c r="P449" s="17">
        <f t="shared" si="6"/>
        <v>181285.83307562652</v>
      </c>
      <c r="R449" s="7"/>
      <c r="S449" s="7"/>
    </row>
    <row r="450" spans="1:19" s="2" customFormat="1" x14ac:dyDescent="0.25">
      <c r="A450" s="14">
        <v>313835</v>
      </c>
      <c r="B450" s="14">
        <v>806</v>
      </c>
      <c r="C450" s="15" t="s">
        <v>511</v>
      </c>
      <c r="D450" s="16">
        <v>24080.5833370125</v>
      </c>
      <c r="E450" s="16">
        <v>21594.521611935601</v>
      </c>
      <c r="F450" s="16">
        <v>24845.649906214101</v>
      </c>
      <c r="G450" s="16">
        <v>19824.684854510899</v>
      </c>
      <c r="H450" s="16">
        <v>22232.0098937609</v>
      </c>
      <c r="I450" s="16">
        <v>27891.086888378199</v>
      </c>
      <c r="J450" s="16">
        <v>23355.029252327098</v>
      </c>
      <c r="K450" s="16">
        <v>33035.398953433003</v>
      </c>
      <c r="L450" s="16">
        <v>24142.93</v>
      </c>
      <c r="M450" s="16">
        <v>26928.524126360699</v>
      </c>
      <c r="N450" s="16">
        <v>32104.134292921699</v>
      </c>
      <c r="O450" s="16">
        <v>23312.027702706098</v>
      </c>
      <c r="P450" s="17">
        <f t="shared" si="6"/>
        <v>303346.5808195608</v>
      </c>
      <c r="R450" s="7"/>
      <c r="S450" s="7"/>
    </row>
    <row r="451" spans="1:19" s="2" customFormat="1" x14ac:dyDescent="0.25">
      <c r="A451" s="14">
        <v>313840</v>
      </c>
      <c r="B451" s="14">
        <v>384</v>
      </c>
      <c r="C451" s="15" t="s">
        <v>270</v>
      </c>
      <c r="D451" s="16">
        <v>6338.9551516445499</v>
      </c>
      <c r="E451" s="16">
        <v>5244.0433118800202</v>
      </c>
      <c r="F451" s="16">
        <v>6040.55569822505</v>
      </c>
      <c r="G451" s="16">
        <v>4814.3778921467001</v>
      </c>
      <c r="H451" s="16">
        <v>5398.9914697998001</v>
      </c>
      <c r="I451" s="16">
        <v>6773.2845736913396</v>
      </c>
      <c r="J451" s="16">
        <v>5671.71369068491</v>
      </c>
      <c r="K451" s="16">
        <v>8022.5686081191498</v>
      </c>
      <c r="L451" s="16">
        <v>5863.05</v>
      </c>
      <c r="M451" s="16">
        <v>6539.5284804535404</v>
      </c>
      <c r="N451" s="16">
        <v>7796.4131849078303</v>
      </c>
      <c r="O451" s="16">
        <v>5661.27086592666</v>
      </c>
      <c r="P451" s="17">
        <f t="shared" si="6"/>
        <v>74164.752927479567</v>
      </c>
      <c r="R451" s="7"/>
      <c r="S451" s="7"/>
    </row>
    <row r="452" spans="1:19" s="2" customFormat="1" x14ac:dyDescent="0.25">
      <c r="A452" s="14">
        <v>313850</v>
      </c>
      <c r="B452" s="14">
        <v>385</v>
      </c>
      <c r="C452" s="15" t="s">
        <v>271</v>
      </c>
      <c r="D452" s="16">
        <v>1036.2016113064601</v>
      </c>
      <c r="E452" s="16">
        <v>1005.68810342352</v>
      </c>
      <c r="F452" s="16">
        <v>1156.03176108863</v>
      </c>
      <c r="G452" s="16">
        <v>923.30534917883494</v>
      </c>
      <c r="H452" s="16">
        <v>1035.4230637394301</v>
      </c>
      <c r="I452" s="16">
        <v>1298.98608262576</v>
      </c>
      <c r="J452" s="16">
        <v>1087.72591328206</v>
      </c>
      <c r="K452" s="16">
        <v>1538.5748015571201</v>
      </c>
      <c r="L452" s="16">
        <v>1124.42</v>
      </c>
      <c r="M452" s="16">
        <v>1254.1561469363201</v>
      </c>
      <c r="N452" s="16">
        <v>1495.2025286124899</v>
      </c>
      <c r="O452" s="16">
        <v>1085.72317976677</v>
      </c>
      <c r="P452" s="17">
        <f t="shared" si="6"/>
        <v>14041.438541517397</v>
      </c>
      <c r="R452" s="7"/>
      <c r="S452" s="7"/>
    </row>
    <row r="453" spans="1:19" s="2" customFormat="1" x14ac:dyDescent="0.25">
      <c r="A453" s="14">
        <v>313860</v>
      </c>
      <c r="B453" s="14">
        <v>386</v>
      </c>
      <c r="C453" s="15" t="s">
        <v>272</v>
      </c>
      <c r="D453" s="16">
        <v>14915.214744774001</v>
      </c>
      <c r="E453" s="16">
        <v>13085.1252920264</v>
      </c>
      <c r="F453" s="16">
        <v>15074.341554045401</v>
      </c>
      <c r="G453" s="16">
        <v>12013.231418776901</v>
      </c>
      <c r="H453" s="16">
        <v>13472.008441427</v>
      </c>
      <c r="I453" s="16">
        <v>16901.256376595698</v>
      </c>
      <c r="J453" s="16">
        <v>14152.526169245501</v>
      </c>
      <c r="K453" s="16">
        <v>20018.572580179502</v>
      </c>
      <c r="L453" s="16">
        <v>14629.97</v>
      </c>
      <c r="M453" s="16">
        <v>16317.968959919201</v>
      </c>
      <c r="N453" s="16">
        <v>19454.250980065699</v>
      </c>
      <c r="O453" s="16">
        <v>14126.4683745944</v>
      </c>
      <c r="P453" s="17">
        <f t="shared" si="6"/>
        <v>184160.9348916497</v>
      </c>
      <c r="R453" s="7"/>
      <c r="S453" s="7"/>
    </row>
    <row r="454" spans="1:19" s="2" customFormat="1" x14ac:dyDescent="0.25">
      <c r="A454" s="14">
        <v>313862</v>
      </c>
      <c r="B454" s="14">
        <v>742</v>
      </c>
      <c r="C454" s="15" t="s">
        <v>512</v>
      </c>
      <c r="D454" s="16">
        <v>18467.4488416807</v>
      </c>
      <c r="E454" s="16">
        <v>17180.031150057501</v>
      </c>
      <c r="F454" s="16">
        <v>19789.129559405199</v>
      </c>
      <c r="G454" s="16">
        <v>15772.6933792576</v>
      </c>
      <c r="H454" s="16">
        <v>17687.978679549498</v>
      </c>
      <c r="I454" s="16">
        <v>22190.393680055</v>
      </c>
      <c r="J454" s="16">
        <v>18581.466387180801</v>
      </c>
      <c r="K454" s="16">
        <v>26283.253538599602</v>
      </c>
      <c r="L454" s="16">
        <v>19208.330000000002</v>
      </c>
      <c r="M454" s="16">
        <v>21424.5702929488</v>
      </c>
      <c r="N454" s="16">
        <v>25542.331195925399</v>
      </c>
      <c r="O454" s="16">
        <v>18547.2539766441</v>
      </c>
      <c r="P454" s="17">
        <f t="shared" si="6"/>
        <v>240674.8806813042</v>
      </c>
      <c r="R454" s="7"/>
      <c r="S454" s="7"/>
    </row>
    <row r="455" spans="1:19" s="2" customFormat="1" x14ac:dyDescent="0.25">
      <c r="A455" s="14">
        <v>313865</v>
      </c>
      <c r="B455" s="14">
        <v>743</v>
      </c>
      <c r="C455" s="15" t="s">
        <v>273</v>
      </c>
      <c r="D455" s="16">
        <v>969.48724118271696</v>
      </c>
      <c r="E455" s="16">
        <v>862.01846189404205</v>
      </c>
      <c r="F455" s="16">
        <v>992.15525962092499</v>
      </c>
      <c r="G455" s="16">
        <v>791.40458501043202</v>
      </c>
      <c r="H455" s="16">
        <v>887.50546390869602</v>
      </c>
      <c r="I455" s="16">
        <v>1113.4166422506501</v>
      </c>
      <c r="J455" s="16">
        <v>932.33649709890801</v>
      </c>
      <c r="K455" s="16">
        <v>1318.77840133468</v>
      </c>
      <c r="L455" s="16">
        <v>963.78</v>
      </c>
      <c r="M455" s="16">
        <v>1074.99098308827</v>
      </c>
      <c r="N455" s="16">
        <v>1281.6021673821299</v>
      </c>
      <c r="O455" s="16">
        <v>930.61986837152403</v>
      </c>
      <c r="P455" s="17">
        <f t="shared" si="6"/>
        <v>12118.095571142974</v>
      </c>
      <c r="R455" s="7"/>
      <c r="S455" s="7"/>
    </row>
    <row r="456" spans="1:19" s="2" customFormat="1" x14ac:dyDescent="0.25">
      <c r="A456" s="14">
        <v>313867</v>
      </c>
      <c r="B456" s="14">
        <v>807</v>
      </c>
      <c r="C456" s="15" t="s">
        <v>274</v>
      </c>
      <c r="D456" s="16">
        <v>10381.5275130316</v>
      </c>
      <c r="E456" s="16">
        <v>8960.6896081863597</v>
      </c>
      <c r="F456" s="16">
        <v>10360.2537150876</v>
      </c>
      <c r="G456" s="16">
        <v>8226.2109919693794</v>
      </c>
      <c r="H456" s="16">
        <v>9225.1261117943304</v>
      </c>
      <c r="I456" s="16">
        <v>11573.347431394001</v>
      </c>
      <c r="J456" s="16">
        <v>9691.1199226223307</v>
      </c>
      <c r="K456" s="16">
        <v>13707.968827206299</v>
      </c>
      <c r="L456" s="16">
        <v>10018.049999999999</v>
      </c>
      <c r="M456" s="16">
        <v>11173.934051989499</v>
      </c>
      <c r="N456" s="16">
        <v>13321.5425287329</v>
      </c>
      <c r="O456" s="16">
        <v>9673.2765206837994</v>
      </c>
      <c r="P456" s="17">
        <f t="shared" si="6"/>
        <v>126313.04722269811</v>
      </c>
      <c r="R456" s="7"/>
      <c r="S456" s="7"/>
    </row>
    <row r="457" spans="1:19" s="2" customFormat="1" x14ac:dyDescent="0.25">
      <c r="A457" s="14">
        <v>313868</v>
      </c>
      <c r="B457" s="14">
        <v>808</v>
      </c>
      <c r="C457" s="15" t="s">
        <v>727</v>
      </c>
      <c r="D457" s="16">
        <v>14756.269688861999</v>
      </c>
      <c r="E457" s="16">
        <v>16091.008829500801</v>
      </c>
      <c r="F457" s="16">
        <v>18484.059210694799</v>
      </c>
      <c r="G457" s="16">
        <v>14772.885586861101</v>
      </c>
      <c r="H457" s="16">
        <v>16566.772022785099</v>
      </c>
      <c r="I457" s="16">
        <v>20783.777322011701</v>
      </c>
      <c r="J457" s="16">
        <v>17403.6146125126</v>
      </c>
      <c r="K457" s="16">
        <v>24617.196824913499</v>
      </c>
      <c r="L457" s="16">
        <v>17990.740000000002</v>
      </c>
      <c r="M457" s="16">
        <v>20066.498350980699</v>
      </c>
      <c r="N457" s="16">
        <v>23923.2404577993</v>
      </c>
      <c r="O457" s="16">
        <v>17371.570876268099</v>
      </c>
      <c r="P457" s="17">
        <f t="shared" si="6"/>
        <v>222827.6337831897</v>
      </c>
      <c r="R457" s="7"/>
      <c r="S457" s="7"/>
    </row>
    <row r="458" spans="1:19" s="2" customFormat="1" x14ac:dyDescent="0.25">
      <c r="A458" s="14">
        <v>313870</v>
      </c>
      <c r="B458" s="14">
        <v>387</v>
      </c>
      <c r="C458" s="15" t="s">
        <v>728</v>
      </c>
      <c r="D458" s="16">
        <v>7107.5755523453799</v>
      </c>
      <c r="E458" s="16">
        <v>6249.9611026019402</v>
      </c>
      <c r="F458" s="16">
        <v>7199.8917825240496</v>
      </c>
      <c r="G458" s="16">
        <v>5737.6832413255197</v>
      </c>
      <c r="H458" s="16">
        <v>6434.4134929500897</v>
      </c>
      <c r="I458" s="16">
        <v>8072.2706563170696</v>
      </c>
      <c r="J458" s="16">
        <v>6759.43960396695</v>
      </c>
      <c r="K458" s="16">
        <v>9561.1434096762405</v>
      </c>
      <c r="L458" s="16">
        <v>6987.47</v>
      </c>
      <c r="M458" s="16">
        <v>7793.68462738983</v>
      </c>
      <c r="N458" s="16">
        <v>9291.6157135202902</v>
      </c>
      <c r="O458" s="16">
        <v>6746.99404569341</v>
      </c>
      <c r="P458" s="17">
        <f t="shared" si="6"/>
        <v>87942.143228310772</v>
      </c>
      <c r="R458" s="7"/>
      <c r="S458" s="7"/>
    </row>
    <row r="459" spans="1:19" s="2" customFormat="1" x14ac:dyDescent="0.25">
      <c r="A459" s="14">
        <v>313880</v>
      </c>
      <c r="B459" s="14">
        <v>388</v>
      </c>
      <c r="C459" s="15" t="s">
        <v>275</v>
      </c>
      <c r="D459" s="16">
        <v>19890.683257172401</v>
      </c>
      <c r="E459" s="16">
        <v>17699.157508661199</v>
      </c>
      <c r="F459" s="16">
        <v>20389.119929366901</v>
      </c>
      <c r="G459" s="16">
        <v>16249.294807119401</v>
      </c>
      <c r="H459" s="16">
        <v>18222.4561157198</v>
      </c>
      <c r="I459" s="16">
        <v>22860.917924610399</v>
      </c>
      <c r="J459" s="16">
        <v>19142.940144322602</v>
      </c>
      <c r="K459" s="16">
        <v>27077.451198070001</v>
      </c>
      <c r="L459" s="16">
        <v>19788.740000000002</v>
      </c>
      <c r="M459" s="16">
        <v>22071.953751653102</v>
      </c>
      <c r="N459" s="16">
        <v>26314.140501171001</v>
      </c>
      <c r="O459" s="16">
        <v>19107.693941818899</v>
      </c>
      <c r="P459" s="17">
        <f t="shared" si="6"/>
        <v>248814.5490796857</v>
      </c>
      <c r="R459" s="7"/>
      <c r="S459" s="7"/>
    </row>
    <row r="460" spans="1:19" s="2" customFormat="1" x14ac:dyDescent="0.25">
      <c r="A460" s="14">
        <v>313890</v>
      </c>
      <c r="B460" s="14">
        <v>389</v>
      </c>
      <c r="C460" s="15" t="s">
        <v>276</v>
      </c>
      <c r="D460" s="16">
        <v>18264.745636030799</v>
      </c>
      <c r="E460" s="16">
        <v>17601.457300975999</v>
      </c>
      <c r="F460" s="16">
        <v>20247.0359281653</v>
      </c>
      <c r="G460" s="16">
        <v>16159.6022874849</v>
      </c>
      <c r="H460" s="16">
        <v>18121.878929450599</v>
      </c>
      <c r="I460" s="16">
        <v>22734.7307051553</v>
      </c>
      <c r="J460" s="16">
        <v>19037.275341318102</v>
      </c>
      <c r="K460" s="16">
        <v>26927.989645918798</v>
      </c>
      <c r="L460" s="16">
        <v>19679.509999999998</v>
      </c>
      <c r="M460" s="16">
        <v>21950.121440236398</v>
      </c>
      <c r="N460" s="16">
        <v>26168.8922555344</v>
      </c>
      <c r="O460" s="16">
        <v>19002.223690070099</v>
      </c>
      <c r="P460" s="17">
        <f t="shared" si="6"/>
        <v>245895.4631603407</v>
      </c>
      <c r="R460" s="7"/>
      <c r="S460" s="7"/>
    </row>
    <row r="461" spans="1:19" s="2" customFormat="1" x14ac:dyDescent="0.25">
      <c r="A461" s="14">
        <v>313900</v>
      </c>
      <c r="B461" s="14">
        <v>390</v>
      </c>
      <c r="C461" s="15" t="s">
        <v>277</v>
      </c>
      <c r="D461" s="16">
        <v>20771.515647496799</v>
      </c>
      <c r="E461" s="16">
        <v>18610.2380169022</v>
      </c>
      <c r="F461" s="16">
        <v>21432.669729271802</v>
      </c>
      <c r="G461" s="16">
        <v>17085.545651947101</v>
      </c>
      <c r="H461" s="16">
        <v>19160.252738432999</v>
      </c>
      <c r="I461" s="16">
        <v>24037.428176588601</v>
      </c>
      <c r="J461" s="16">
        <v>20128.109042923799</v>
      </c>
      <c r="K461" s="16">
        <v>28470.960375480299</v>
      </c>
      <c r="L461" s="16">
        <v>20807.150000000001</v>
      </c>
      <c r="M461" s="16">
        <v>23207.860890449701</v>
      </c>
      <c r="N461" s="16">
        <v>27668.3667913715</v>
      </c>
      <c r="O461" s="16">
        <v>20091.048936064799</v>
      </c>
      <c r="P461" s="17">
        <f t="shared" ref="P461:P524" si="7">SUM(D461:O461)</f>
        <v>261471.14599692958</v>
      </c>
      <c r="R461" s="7"/>
      <c r="S461" s="7"/>
    </row>
    <row r="462" spans="1:19" s="2" customFormat="1" x14ac:dyDescent="0.25">
      <c r="A462" s="14">
        <v>313910</v>
      </c>
      <c r="B462" s="14">
        <v>391</v>
      </c>
      <c r="C462" s="15" t="s">
        <v>481</v>
      </c>
      <c r="D462" s="16">
        <v>9193.8373044585805</v>
      </c>
      <c r="E462" s="16">
        <v>8850.23172226934</v>
      </c>
      <c r="F462" s="16">
        <v>10209.1911011048</v>
      </c>
      <c r="G462" s="16">
        <v>8125.0870727736001</v>
      </c>
      <c r="H462" s="16">
        <v>9111.7209913237893</v>
      </c>
      <c r="I462" s="16">
        <v>11431.077527106499</v>
      </c>
      <c r="J462" s="16">
        <v>9571.9880368819195</v>
      </c>
      <c r="K462" s="16">
        <v>13539.4582537024</v>
      </c>
      <c r="L462" s="16">
        <v>9894.9</v>
      </c>
      <c r="M462" s="16">
        <v>11036.5740930394</v>
      </c>
      <c r="N462" s="16">
        <v>13157.7822517896</v>
      </c>
      <c r="O462" s="16">
        <v>9554.3639819474392</v>
      </c>
      <c r="P462" s="17">
        <f t="shared" si="7"/>
        <v>123676.21233639735</v>
      </c>
      <c r="R462" s="7"/>
      <c r="S462" s="7"/>
    </row>
    <row r="463" spans="1:19" s="2" customFormat="1" x14ac:dyDescent="0.25">
      <c r="A463" s="14">
        <v>313920</v>
      </c>
      <c r="B463" s="14">
        <v>392</v>
      </c>
      <c r="C463" s="15" t="s">
        <v>278</v>
      </c>
      <c r="D463" s="16">
        <v>3377.4467333852999</v>
      </c>
      <c r="E463" s="16">
        <v>3017.0648616458998</v>
      </c>
      <c r="F463" s="16">
        <v>3476.8337666315101</v>
      </c>
      <c r="G463" s="16">
        <v>2769.9160475364702</v>
      </c>
      <c r="H463" s="16">
        <v>3106.4706072982399</v>
      </c>
      <c r="I463" s="16">
        <v>3896.9582478772199</v>
      </c>
      <c r="J463" s="16">
        <v>3263.1777398461199</v>
      </c>
      <c r="K463" s="16">
        <v>4615.7244046713004</v>
      </c>
      <c r="L463" s="16">
        <v>3373.26</v>
      </c>
      <c r="M463" s="16">
        <v>3762.4684408089001</v>
      </c>
      <c r="N463" s="16">
        <v>4485.6075858373997</v>
      </c>
      <c r="O463" s="16">
        <v>3257.1695393002801</v>
      </c>
      <c r="P463" s="17">
        <f t="shared" si="7"/>
        <v>42402.097974838645</v>
      </c>
      <c r="R463" s="7"/>
      <c r="S463" s="7"/>
    </row>
    <row r="464" spans="1:19" s="2" customFormat="1" x14ac:dyDescent="0.25">
      <c r="A464" s="14">
        <v>313925</v>
      </c>
      <c r="B464" s="14">
        <v>744</v>
      </c>
      <c r="C464" s="15" t="s">
        <v>279</v>
      </c>
      <c r="D464" s="16">
        <v>969.48724118271696</v>
      </c>
      <c r="E464" s="16">
        <v>862.01837276342496</v>
      </c>
      <c r="F464" s="16">
        <v>990.68829779310101</v>
      </c>
      <c r="G464" s="16">
        <v>791.40458501043202</v>
      </c>
      <c r="H464" s="16">
        <v>887.50556316507505</v>
      </c>
      <c r="I464" s="16">
        <v>1113.4166422506501</v>
      </c>
      <c r="J464" s="16">
        <v>932.33649709890801</v>
      </c>
      <c r="K464" s="16">
        <v>1318.77840133468</v>
      </c>
      <c r="L464" s="16">
        <v>963.78</v>
      </c>
      <c r="M464" s="16">
        <v>1074.99098308827</v>
      </c>
      <c r="N464" s="16">
        <v>1281.6021673821299</v>
      </c>
      <c r="O464" s="16">
        <v>930.61986837152403</v>
      </c>
      <c r="P464" s="17">
        <f t="shared" si="7"/>
        <v>12116.628619440913</v>
      </c>
      <c r="R464" s="7"/>
      <c r="S464" s="7"/>
    </row>
    <row r="465" spans="1:19" s="2" customFormat="1" x14ac:dyDescent="0.25">
      <c r="A465" s="14">
        <v>313930</v>
      </c>
      <c r="B465" s="14">
        <v>393</v>
      </c>
      <c r="C465" s="15" t="s">
        <v>280</v>
      </c>
      <c r="D465" s="16">
        <v>2317.3737476884598</v>
      </c>
      <c r="E465" s="16">
        <v>862.01854015062804</v>
      </c>
      <c r="F465" s="16">
        <v>992.44756995406794</v>
      </c>
      <c r="G465" s="16">
        <v>791.40458501043202</v>
      </c>
      <c r="H465" s="16">
        <v>887.50564047970295</v>
      </c>
      <c r="I465" s="16">
        <v>1113.4166422506501</v>
      </c>
      <c r="J465" s="16">
        <v>932.33649709890801</v>
      </c>
      <c r="K465" s="16">
        <v>1318.77840133468</v>
      </c>
      <c r="L465" s="16">
        <v>963.78</v>
      </c>
      <c r="M465" s="16">
        <v>1074.99098308827</v>
      </c>
      <c r="N465" s="16">
        <v>1281.6021673821299</v>
      </c>
      <c r="O465" s="16">
        <v>930.61986837152403</v>
      </c>
      <c r="P465" s="17">
        <f t="shared" si="7"/>
        <v>13466.274642809456</v>
      </c>
      <c r="R465" s="7"/>
      <c r="S465" s="7"/>
    </row>
    <row r="466" spans="1:19" s="2" customFormat="1" x14ac:dyDescent="0.25">
      <c r="A466" s="14">
        <v>313940</v>
      </c>
      <c r="B466" s="14">
        <v>394</v>
      </c>
      <c r="C466" s="15" t="s">
        <v>729</v>
      </c>
      <c r="D466" s="16">
        <v>12288.3099740949</v>
      </c>
      <c r="E466" s="16">
        <v>10909.3249451061</v>
      </c>
      <c r="F466" s="16">
        <v>12566.550460432099</v>
      </c>
      <c r="G466" s="16">
        <v>10015.664692520701</v>
      </c>
      <c r="H466" s="16">
        <v>11231.873560329699</v>
      </c>
      <c r="I466" s="16">
        <v>14090.906172483001</v>
      </c>
      <c r="J466" s="16">
        <v>11799.236335506999</v>
      </c>
      <c r="K466" s="16">
        <v>16689.8733235574</v>
      </c>
      <c r="L466" s="16">
        <v>12197.29</v>
      </c>
      <c r="M466" s="16">
        <v>13604.608108194599</v>
      </c>
      <c r="N466" s="16">
        <v>16219.3874294247</v>
      </c>
      <c r="O466" s="16">
        <v>11777.511445279401</v>
      </c>
      <c r="P466" s="17">
        <f t="shared" si="7"/>
        <v>153390.53644692962</v>
      </c>
      <c r="R466" s="7"/>
      <c r="S466" s="7"/>
    </row>
    <row r="467" spans="1:19" s="2" customFormat="1" x14ac:dyDescent="0.25">
      <c r="A467" s="14">
        <v>313950</v>
      </c>
      <c r="B467" s="14">
        <v>395</v>
      </c>
      <c r="C467" s="15" t="s">
        <v>281</v>
      </c>
      <c r="D467" s="16">
        <v>2940.7386022675</v>
      </c>
      <c r="E467" s="16">
        <v>573.24235950590503</v>
      </c>
      <c r="F467" s="16">
        <v>660.18635185663902</v>
      </c>
      <c r="G467" s="16">
        <v>526.28404903194405</v>
      </c>
      <c r="H467" s="16">
        <v>590.19111388267697</v>
      </c>
      <c r="I467" s="16">
        <v>740.42206709669301</v>
      </c>
      <c r="J467" s="16">
        <v>620.00377057078094</v>
      </c>
      <c r="K467" s="16">
        <v>876.98763688757299</v>
      </c>
      <c r="L467" s="16">
        <v>640.91999999999996</v>
      </c>
      <c r="M467" s="16">
        <v>714.86900375371101</v>
      </c>
      <c r="N467" s="16">
        <v>852.26544130912998</v>
      </c>
      <c r="O467" s="16">
        <v>618.862212467071</v>
      </c>
      <c r="P467" s="17">
        <f t="shared" si="7"/>
        <v>10354.972608629625</v>
      </c>
      <c r="R467" s="7"/>
      <c r="S467" s="7"/>
    </row>
    <row r="468" spans="1:19" s="2" customFormat="1" x14ac:dyDescent="0.25">
      <c r="A468" s="14">
        <v>313960</v>
      </c>
      <c r="B468" s="14">
        <v>396</v>
      </c>
      <c r="C468" s="15" t="s">
        <v>282</v>
      </c>
      <c r="D468" s="16">
        <v>14600.690884952601</v>
      </c>
      <c r="E468" s="16">
        <v>13125.668789760201</v>
      </c>
      <c r="F468" s="16">
        <v>15111.1683971702</v>
      </c>
      <c r="G468" s="16">
        <v>12050.4538144253</v>
      </c>
      <c r="H468" s="16">
        <v>13513.751772731999</v>
      </c>
      <c r="I468" s="16">
        <v>16953.624072669601</v>
      </c>
      <c r="J468" s="16">
        <v>14196.3770624924</v>
      </c>
      <c r="K468" s="16">
        <v>20080.5991243223</v>
      </c>
      <c r="L468" s="16">
        <v>14675.3</v>
      </c>
      <c r="M468" s="16">
        <v>16368.529369157101</v>
      </c>
      <c r="N468" s="16">
        <v>19514.5290020049</v>
      </c>
      <c r="O468" s="16">
        <v>14170.2385290701</v>
      </c>
      <c r="P468" s="17">
        <f t="shared" si="7"/>
        <v>184360.93081875669</v>
      </c>
      <c r="R468" s="7"/>
      <c r="S468" s="7"/>
    </row>
    <row r="469" spans="1:19" s="2" customFormat="1" x14ac:dyDescent="0.25">
      <c r="A469" s="14">
        <v>313970</v>
      </c>
      <c r="B469" s="14">
        <v>397</v>
      </c>
      <c r="C469" s="15" t="s">
        <v>283</v>
      </c>
      <c r="D469" s="16">
        <v>9282.0262835493304</v>
      </c>
      <c r="E469" s="16">
        <v>9036.8270023678106</v>
      </c>
      <c r="F469" s="16">
        <v>10416.510993760399</v>
      </c>
      <c r="G469" s="16">
        <v>8296.5580661925196</v>
      </c>
      <c r="H469" s="16">
        <v>9304.0144499139697</v>
      </c>
      <c r="I469" s="16">
        <v>11672.317799594101</v>
      </c>
      <c r="J469" s="16">
        <v>9773.9942779200101</v>
      </c>
      <c r="K469" s="16">
        <v>13825.193573991601</v>
      </c>
      <c r="L469" s="16">
        <v>10103.73</v>
      </c>
      <c r="M469" s="16">
        <v>11269.4888060418</v>
      </c>
      <c r="N469" s="16">
        <v>13435.4627213891</v>
      </c>
      <c r="O469" s="16">
        <v>9755.9982867612707</v>
      </c>
      <c r="P469" s="17">
        <f t="shared" si="7"/>
        <v>126172.1222614819</v>
      </c>
      <c r="R469" s="7"/>
      <c r="S469" s="7"/>
    </row>
    <row r="470" spans="1:19" s="2" customFormat="1" x14ac:dyDescent="0.25">
      <c r="A470" s="14">
        <v>313980</v>
      </c>
      <c r="B470" s="14">
        <v>398</v>
      </c>
      <c r="C470" s="15" t="s">
        <v>482</v>
      </c>
      <c r="D470" s="16">
        <v>18882.388764397099</v>
      </c>
      <c r="E470" s="16">
        <v>16609.3226849436</v>
      </c>
      <c r="F470" s="16">
        <v>19128.834953733502</v>
      </c>
      <c r="G470" s="16">
        <v>15247.7283378673</v>
      </c>
      <c r="H470" s="16">
        <v>17099.2735872909</v>
      </c>
      <c r="I470" s="16">
        <v>21451.827307362099</v>
      </c>
      <c r="J470" s="16">
        <v>17963.0165107719</v>
      </c>
      <c r="K470" s="16">
        <v>25408.4638657143</v>
      </c>
      <c r="L470" s="16">
        <v>18569.009999999998</v>
      </c>
      <c r="M470" s="16">
        <v>20711.492940833599</v>
      </c>
      <c r="N470" s="16">
        <v>24692.201758228599</v>
      </c>
      <c r="O470" s="16">
        <v>17929.942797291002</v>
      </c>
      <c r="P470" s="17">
        <f t="shared" si="7"/>
        <v>233693.50350843387</v>
      </c>
      <c r="R470" s="7"/>
      <c r="S470" s="7"/>
    </row>
    <row r="471" spans="1:19" s="2" customFormat="1" x14ac:dyDescent="0.25">
      <c r="A471" s="14">
        <v>313990</v>
      </c>
      <c r="B471" s="14">
        <v>399</v>
      </c>
      <c r="C471" s="15" t="s">
        <v>730</v>
      </c>
      <c r="D471" s="16">
        <v>12705.994578866101</v>
      </c>
      <c r="E471" s="16">
        <v>10780.631647330199</v>
      </c>
      <c r="F471" s="16">
        <v>12431.170910835301</v>
      </c>
      <c r="G471" s="16">
        <v>9896.9540047691407</v>
      </c>
      <c r="H471" s="16">
        <v>11098.7504756986</v>
      </c>
      <c r="I471" s="16">
        <v>13923.893676145401</v>
      </c>
      <c r="J471" s="16">
        <v>11659.3858609422</v>
      </c>
      <c r="K471" s="16">
        <v>16492.056563357201</v>
      </c>
      <c r="L471" s="16">
        <v>12052.72</v>
      </c>
      <c r="M471" s="16">
        <v>13443.359460731401</v>
      </c>
      <c r="N471" s="16">
        <v>16027.147104317301</v>
      </c>
      <c r="O471" s="16">
        <v>11637.9184650236</v>
      </c>
      <c r="P471" s="17">
        <f t="shared" si="7"/>
        <v>152149.98274801645</v>
      </c>
      <c r="R471" s="7"/>
      <c r="S471" s="7"/>
    </row>
    <row r="472" spans="1:19" s="2" customFormat="1" x14ac:dyDescent="0.25">
      <c r="A472" s="14">
        <v>314000</v>
      </c>
      <c r="B472" s="14">
        <v>400</v>
      </c>
      <c r="C472" s="15" t="s">
        <v>284</v>
      </c>
      <c r="D472" s="16">
        <v>106753.906805376</v>
      </c>
      <c r="E472" s="16">
        <v>94822.053360677703</v>
      </c>
      <c r="F472" s="16">
        <v>109232.85259903601</v>
      </c>
      <c r="G472" s="16">
        <v>87054.504351145501</v>
      </c>
      <c r="H472" s="16">
        <v>97625.571607250895</v>
      </c>
      <c r="I472" s="16">
        <v>122475.830647569</v>
      </c>
      <c r="J472" s="16">
        <v>102557.014680878</v>
      </c>
      <c r="K472" s="16">
        <v>145065.62414681099</v>
      </c>
      <c r="L472" s="16">
        <v>106016.88</v>
      </c>
      <c r="M472" s="16">
        <v>118249.008139707</v>
      </c>
      <c r="N472" s="16">
        <v>140976.23841203199</v>
      </c>
      <c r="O472" s="16">
        <v>102368.18552086499</v>
      </c>
      <c r="P472" s="17">
        <f t="shared" si="7"/>
        <v>1333197.670271348</v>
      </c>
      <c r="R472" s="7"/>
      <c r="S472" s="7"/>
    </row>
    <row r="473" spans="1:19" s="2" customFormat="1" x14ac:dyDescent="0.25">
      <c r="A473" s="14">
        <v>314010</v>
      </c>
      <c r="B473" s="14">
        <v>401</v>
      </c>
      <c r="C473" s="15" t="s">
        <v>285</v>
      </c>
      <c r="D473" s="16">
        <v>14374.7494888284</v>
      </c>
      <c r="E473" s="16">
        <v>12813.928308214099</v>
      </c>
      <c r="F473" s="16">
        <v>14713.813222737101</v>
      </c>
      <c r="G473" s="16">
        <v>11763.789486965899</v>
      </c>
      <c r="H473" s="16">
        <v>13192.275310487799</v>
      </c>
      <c r="I473" s="16">
        <v>16550.319822254402</v>
      </c>
      <c r="J473" s="16">
        <v>13858.6640646544</v>
      </c>
      <c r="K473" s="16">
        <v>19602.9082811722</v>
      </c>
      <c r="L473" s="16">
        <v>14326.2</v>
      </c>
      <c r="M473" s="16">
        <v>15979.143746394</v>
      </c>
      <c r="N473" s="16">
        <v>19050.304216930901</v>
      </c>
      <c r="O473" s="16">
        <v>13833.147332304399</v>
      </c>
      <c r="P473" s="17">
        <f t="shared" si="7"/>
        <v>180059.2432809436</v>
      </c>
      <c r="R473" s="7"/>
      <c r="S473" s="7"/>
    </row>
    <row r="474" spans="1:19" s="2" customFormat="1" x14ac:dyDescent="0.25">
      <c r="A474" s="14">
        <v>314015</v>
      </c>
      <c r="B474" s="14">
        <v>809</v>
      </c>
      <c r="C474" s="15" t="s">
        <v>731</v>
      </c>
      <c r="D474" s="16">
        <v>2088.3486047280198</v>
      </c>
      <c r="E474" s="16">
        <v>862.01853810492503</v>
      </c>
      <c r="F474" s="16">
        <v>992.953282934713</v>
      </c>
      <c r="G474" s="16">
        <v>791.40458501043202</v>
      </c>
      <c r="H474" s="16">
        <v>887.50550644965597</v>
      </c>
      <c r="I474" s="16">
        <v>1113.4166422506501</v>
      </c>
      <c r="J474" s="16">
        <v>932.33649709890801</v>
      </c>
      <c r="K474" s="16">
        <v>1318.77840133468</v>
      </c>
      <c r="L474" s="16">
        <v>963.78</v>
      </c>
      <c r="M474" s="16">
        <v>1074.99098308827</v>
      </c>
      <c r="N474" s="16">
        <v>1281.6021673821299</v>
      </c>
      <c r="O474" s="16">
        <v>930.61986837152403</v>
      </c>
      <c r="P474" s="17">
        <f t="shared" si="7"/>
        <v>13237.755076753909</v>
      </c>
      <c r="R474" s="7"/>
      <c r="S474" s="7"/>
    </row>
    <row r="475" spans="1:19" s="2" customFormat="1" x14ac:dyDescent="0.25">
      <c r="A475" s="14">
        <v>314020</v>
      </c>
      <c r="B475" s="14">
        <v>402</v>
      </c>
      <c r="C475" s="15" t="s">
        <v>732</v>
      </c>
      <c r="D475" s="16">
        <v>19762.856721173801</v>
      </c>
      <c r="E475" s="16">
        <v>17990.3215869331</v>
      </c>
      <c r="F475" s="16">
        <v>20719.633595972598</v>
      </c>
      <c r="G475" s="16">
        <v>16516.6136891674</v>
      </c>
      <c r="H475" s="16">
        <v>18522.235259632998</v>
      </c>
      <c r="I475" s="16">
        <v>23237.005323770602</v>
      </c>
      <c r="J475" s="16">
        <v>19457.862694453801</v>
      </c>
      <c r="K475" s="16">
        <v>27522.905235854199</v>
      </c>
      <c r="L475" s="16">
        <v>20114.29</v>
      </c>
      <c r="M475" s="16">
        <v>22435.061817051799</v>
      </c>
      <c r="N475" s="16">
        <v>26747.037233264498</v>
      </c>
      <c r="O475" s="16">
        <v>19422.036652913299</v>
      </c>
      <c r="P475" s="17">
        <f t="shared" si="7"/>
        <v>252447.85981018812</v>
      </c>
      <c r="R475" s="7"/>
      <c r="S475" s="7"/>
    </row>
    <row r="476" spans="1:19" s="2" customFormat="1" x14ac:dyDescent="0.25">
      <c r="A476" s="14">
        <v>314030</v>
      </c>
      <c r="B476" s="14">
        <v>403</v>
      </c>
      <c r="C476" s="15" t="s">
        <v>733</v>
      </c>
      <c r="D476" s="16">
        <v>12316.2076940357</v>
      </c>
      <c r="E476" s="16">
        <v>11603.0002493088</v>
      </c>
      <c r="F476" s="16">
        <v>13343.5748115263</v>
      </c>
      <c r="G476" s="16">
        <v>10652.305714240199</v>
      </c>
      <c r="H476" s="16">
        <v>11945.821052662601</v>
      </c>
      <c r="I476" s="16">
        <v>14986.5880046935</v>
      </c>
      <c r="J476" s="16">
        <v>12549.249250950999</v>
      </c>
      <c r="K476" s="16">
        <v>17750.757281964401</v>
      </c>
      <c r="L476" s="16">
        <v>12972.61</v>
      </c>
      <c r="M476" s="16">
        <v>14469.3786323679</v>
      </c>
      <c r="N476" s="16">
        <v>17250.3651729632</v>
      </c>
      <c r="O476" s="16">
        <v>12526.1434282804</v>
      </c>
      <c r="P476" s="17">
        <f t="shared" si="7"/>
        <v>162366.00129299401</v>
      </c>
      <c r="R476" s="7"/>
      <c r="S476" s="7"/>
    </row>
    <row r="477" spans="1:19" s="2" customFormat="1" x14ac:dyDescent="0.25">
      <c r="A477" s="14">
        <v>314040</v>
      </c>
      <c r="B477" s="14">
        <v>404</v>
      </c>
      <c r="C477" s="15" t="s">
        <v>734</v>
      </c>
      <c r="D477" s="16">
        <v>0</v>
      </c>
      <c r="E477" s="16">
        <v>0</v>
      </c>
      <c r="F477" s="16">
        <v>0</v>
      </c>
      <c r="G477" s="16">
        <v>0</v>
      </c>
      <c r="H477" s="16">
        <v>0</v>
      </c>
      <c r="I477" s="16">
        <v>0</v>
      </c>
      <c r="J477" s="16">
        <v>0</v>
      </c>
      <c r="K477" s="16">
        <v>0</v>
      </c>
      <c r="L477" s="16">
        <v>0</v>
      </c>
      <c r="M477" s="16">
        <v>0</v>
      </c>
      <c r="N477" s="16">
        <v>0</v>
      </c>
      <c r="O477" s="16">
        <v>0</v>
      </c>
      <c r="P477" s="17">
        <f t="shared" si="7"/>
        <v>0</v>
      </c>
      <c r="R477" s="7"/>
      <c r="S477" s="7"/>
    </row>
    <row r="478" spans="1:19" s="2" customFormat="1" x14ac:dyDescent="0.25">
      <c r="A478" s="14">
        <v>314050</v>
      </c>
      <c r="B478" s="14">
        <v>405</v>
      </c>
      <c r="C478" s="15" t="s">
        <v>286</v>
      </c>
      <c r="D478" s="16">
        <v>20725.4008903254</v>
      </c>
      <c r="E478" s="16">
        <v>20257.939011644601</v>
      </c>
      <c r="F478" s="16">
        <v>23328.892292203</v>
      </c>
      <c r="G478" s="16">
        <v>18598.007747744701</v>
      </c>
      <c r="H478" s="16">
        <v>20856.375678008</v>
      </c>
      <c r="I478" s="16">
        <v>26165.291092889802</v>
      </c>
      <c r="J478" s="16">
        <v>21909.907681823799</v>
      </c>
      <c r="K478" s="16">
        <v>30991.292431364302</v>
      </c>
      <c r="L478" s="16">
        <v>22649.06</v>
      </c>
      <c r="M478" s="16">
        <v>25262.288102573901</v>
      </c>
      <c r="N478" s="16">
        <v>30117.650933479501</v>
      </c>
      <c r="O478" s="16">
        <v>21869.566906730299</v>
      </c>
      <c r="P478" s="17">
        <f t="shared" si="7"/>
        <v>282731.67276878731</v>
      </c>
      <c r="R478" s="7"/>
      <c r="S478" s="7"/>
    </row>
    <row r="479" spans="1:19" s="2" customFormat="1" x14ac:dyDescent="0.25">
      <c r="A479" s="14">
        <v>314053</v>
      </c>
      <c r="B479" s="14">
        <v>810</v>
      </c>
      <c r="C479" s="15" t="s">
        <v>287</v>
      </c>
      <c r="D479" s="16">
        <v>10198.9702325625</v>
      </c>
      <c r="E479" s="16">
        <v>9181.0642411201206</v>
      </c>
      <c r="F479" s="16">
        <v>10567.6001398316</v>
      </c>
      <c r="G479" s="16">
        <v>8428.4588303609307</v>
      </c>
      <c r="H479" s="16">
        <v>9451.9331986915495</v>
      </c>
      <c r="I479" s="16">
        <v>11857.887239969201</v>
      </c>
      <c r="J479" s="16">
        <v>9929.3836941031605</v>
      </c>
      <c r="K479" s="16">
        <v>14044.989974214001</v>
      </c>
      <c r="L479" s="16">
        <v>10264.36</v>
      </c>
      <c r="M479" s="16">
        <v>11448.6539698899</v>
      </c>
      <c r="N479" s="16">
        <v>13649.063082619399</v>
      </c>
      <c r="O479" s="16">
        <v>9911.1015981565197</v>
      </c>
      <c r="P479" s="17">
        <f t="shared" si="7"/>
        <v>128933.46620151888</v>
      </c>
      <c r="R479" s="7"/>
      <c r="S479" s="7"/>
    </row>
    <row r="480" spans="1:19" s="2" customFormat="1" x14ac:dyDescent="0.25">
      <c r="A480" s="14">
        <v>314055</v>
      </c>
      <c r="B480" s="14">
        <v>745</v>
      </c>
      <c r="C480" s="15" t="s">
        <v>288</v>
      </c>
      <c r="D480" s="16">
        <v>10251.276854371799</v>
      </c>
      <c r="E480" s="16">
        <v>9626.6819373007893</v>
      </c>
      <c r="F480" s="16">
        <v>11068.7398730083</v>
      </c>
      <c r="G480" s="16">
        <v>8837.3511992829699</v>
      </c>
      <c r="H480" s="16">
        <v>9910.4793229000697</v>
      </c>
      <c r="I480" s="16">
        <v>12433.152505132</v>
      </c>
      <c r="J480" s="16">
        <v>10411.0908842709</v>
      </c>
      <c r="K480" s="16">
        <v>14726.3588149036</v>
      </c>
      <c r="L480" s="16">
        <v>10762.31</v>
      </c>
      <c r="M480" s="16">
        <v>12004.0659778188</v>
      </c>
      <c r="N480" s="16">
        <v>14311.224202433499</v>
      </c>
      <c r="O480" s="16">
        <v>10391.921863481801</v>
      </c>
      <c r="P480" s="17">
        <f t="shared" si="7"/>
        <v>134734.65343490453</v>
      </c>
      <c r="R480" s="7"/>
      <c r="S480" s="7"/>
    </row>
    <row r="481" spans="1:19" s="2" customFormat="1" x14ac:dyDescent="0.25">
      <c r="A481" s="14">
        <v>314060</v>
      </c>
      <c r="B481" s="14">
        <v>406</v>
      </c>
      <c r="C481" s="15" t="s">
        <v>735</v>
      </c>
      <c r="D481" s="16">
        <v>21868.913877686398</v>
      </c>
      <c r="E481" s="16">
        <v>19822.656699897801</v>
      </c>
      <c r="F481" s="16">
        <v>22822.4264266873</v>
      </c>
      <c r="G481" s="16">
        <v>18197.9087631006</v>
      </c>
      <c r="H481" s="16">
        <v>20407.694729468702</v>
      </c>
      <c r="I481" s="16">
        <v>25602.3971237519</v>
      </c>
      <c r="J481" s="16">
        <v>21438.559786068301</v>
      </c>
      <c r="K481" s="16">
        <v>30324.576684022901</v>
      </c>
      <c r="L481" s="16">
        <v>22161.81</v>
      </c>
      <c r="M481" s="16">
        <v>24718.820438901501</v>
      </c>
      <c r="N481" s="16">
        <v>29469.7298377474</v>
      </c>
      <c r="O481" s="16">
        <v>21399.086862164699</v>
      </c>
      <c r="P481" s="17">
        <f t="shared" si="7"/>
        <v>278234.5812294975</v>
      </c>
      <c r="R481" s="7"/>
      <c r="S481" s="7"/>
    </row>
    <row r="482" spans="1:19" s="2" customFormat="1" x14ac:dyDescent="0.25">
      <c r="A482" s="14">
        <v>314070</v>
      </c>
      <c r="B482" s="14">
        <v>407</v>
      </c>
      <c r="C482" s="15" t="s">
        <v>289</v>
      </c>
      <c r="D482" s="16">
        <v>17171.050838191</v>
      </c>
      <c r="E482" s="16">
        <v>17121.845098653201</v>
      </c>
      <c r="F482" s="16">
        <v>19724.714112139402</v>
      </c>
      <c r="G482" s="16">
        <v>15719.273569769401</v>
      </c>
      <c r="H482" s="16">
        <v>17628.0750218594</v>
      </c>
      <c r="I482" s="16">
        <v>22115.2380567031</v>
      </c>
      <c r="J482" s="16">
        <v>18518.533673626702</v>
      </c>
      <c r="K482" s="16">
        <v>26194.235996509498</v>
      </c>
      <c r="L482" s="16">
        <v>19143.27</v>
      </c>
      <c r="M482" s="16">
        <v>21352.008401590399</v>
      </c>
      <c r="N482" s="16">
        <v>25455.823049627099</v>
      </c>
      <c r="O482" s="16">
        <v>18484.437135528999</v>
      </c>
      <c r="P482" s="17">
        <f t="shared" si="7"/>
        <v>238628.5049541982</v>
      </c>
      <c r="R482" s="7"/>
      <c r="S482" s="7"/>
    </row>
    <row r="483" spans="1:19" s="2" customFormat="1" x14ac:dyDescent="0.25">
      <c r="A483" s="14">
        <v>314080</v>
      </c>
      <c r="B483" s="14">
        <v>408</v>
      </c>
      <c r="C483" s="15" t="s">
        <v>290</v>
      </c>
      <c r="D483" s="16">
        <v>14782.6982524839</v>
      </c>
      <c r="E483" s="16">
        <v>11072.150503577401</v>
      </c>
      <c r="F483" s="16">
        <v>12763.4786388579</v>
      </c>
      <c r="G483" s="16">
        <v>10165.152225244899</v>
      </c>
      <c r="H483" s="16">
        <v>11399.5114304858</v>
      </c>
      <c r="I483" s="16">
        <v>14301.2182049081</v>
      </c>
      <c r="J483" s="16">
        <v>11975.344340514601</v>
      </c>
      <c r="K483" s="16">
        <v>16938.975910476202</v>
      </c>
      <c r="L483" s="16">
        <v>12379.34</v>
      </c>
      <c r="M483" s="16">
        <v>13807.661960555801</v>
      </c>
      <c r="N483" s="16">
        <v>16461.467838819099</v>
      </c>
      <c r="O483" s="16">
        <v>11953.295198194</v>
      </c>
      <c r="P483" s="17">
        <f t="shared" si="7"/>
        <v>158000.29450411772</v>
      </c>
      <c r="R483" s="7"/>
      <c r="S483" s="7"/>
    </row>
    <row r="484" spans="1:19" s="2" customFormat="1" x14ac:dyDescent="0.25">
      <c r="A484" s="14">
        <v>314085</v>
      </c>
      <c r="B484" s="14">
        <v>746</v>
      </c>
      <c r="C484" s="15" t="s">
        <v>291</v>
      </c>
      <c r="D484" s="16">
        <v>1938.97448236542</v>
      </c>
      <c r="E484" s="16">
        <v>1724.03714902261</v>
      </c>
      <c r="F484" s="16">
        <v>1984.0793235620699</v>
      </c>
      <c r="G484" s="16">
        <v>1582.8091700208499</v>
      </c>
      <c r="H484" s="16">
        <v>1775.0108092160699</v>
      </c>
      <c r="I484" s="16">
        <v>2226.8332845012801</v>
      </c>
      <c r="J484" s="16">
        <v>1864.6729941978001</v>
      </c>
      <c r="K484" s="16">
        <v>2637.55680266933</v>
      </c>
      <c r="L484" s="16">
        <v>1927.57</v>
      </c>
      <c r="M484" s="16">
        <v>2149.98196617652</v>
      </c>
      <c r="N484" s="16">
        <v>2563.2043347642398</v>
      </c>
      <c r="O484" s="16">
        <v>1861.2397367430301</v>
      </c>
      <c r="P484" s="17">
        <f t="shared" si="7"/>
        <v>24235.97005323922</v>
      </c>
      <c r="R484" s="7"/>
      <c r="S484" s="7"/>
    </row>
    <row r="485" spans="1:19" s="2" customFormat="1" x14ac:dyDescent="0.25">
      <c r="A485" s="14">
        <v>314090</v>
      </c>
      <c r="B485" s="14">
        <v>409</v>
      </c>
      <c r="C485" s="15" t="s">
        <v>736</v>
      </c>
      <c r="D485" s="16">
        <v>7147.5265455672898</v>
      </c>
      <c r="E485" s="16">
        <v>7686.6773274434099</v>
      </c>
      <c r="F485" s="16">
        <v>8858.2772577345004</v>
      </c>
      <c r="G485" s="16">
        <v>7056.6908830095399</v>
      </c>
      <c r="H485" s="16">
        <v>7913.2446513184796</v>
      </c>
      <c r="I485" s="16">
        <v>9927.9650600681198</v>
      </c>
      <c r="J485" s="16">
        <v>8313.3337657984193</v>
      </c>
      <c r="K485" s="16">
        <v>11759.107411900701</v>
      </c>
      <c r="L485" s="16">
        <v>8593.7900000000009</v>
      </c>
      <c r="M485" s="16">
        <v>9585.3362658702408</v>
      </c>
      <c r="N485" s="16">
        <v>11427.6193258238</v>
      </c>
      <c r="O485" s="16">
        <v>8298.0271596459097</v>
      </c>
      <c r="P485" s="17">
        <f t="shared" si="7"/>
        <v>106567.5956541804</v>
      </c>
      <c r="R485" s="7"/>
      <c r="S485" s="7"/>
    </row>
    <row r="486" spans="1:19" s="2" customFormat="1" x14ac:dyDescent="0.25">
      <c r="A486" s="14">
        <v>314100</v>
      </c>
      <c r="B486" s="14">
        <v>410</v>
      </c>
      <c r="C486" s="15" t="s">
        <v>292</v>
      </c>
      <c r="D486" s="16">
        <v>12740.277915852301</v>
      </c>
      <c r="E486" s="16">
        <v>13864.1290982092</v>
      </c>
      <c r="F486" s="16">
        <v>15941.016670401101</v>
      </c>
      <c r="G486" s="16">
        <v>12728.423742250799</v>
      </c>
      <c r="H486" s="16">
        <v>14274.050548499101</v>
      </c>
      <c r="I486" s="16">
        <v>17907.4509961976</v>
      </c>
      <c r="J486" s="16">
        <v>14995.078661673801</v>
      </c>
      <c r="K486" s="16">
        <v>21210.352621465601</v>
      </c>
      <c r="L486" s="16">
        <v>15500.95</v>
      </c>
      <c r="M486" s="16">
        <v>17289.438311336002</v>
      </c>
      <c r="N486" s="16">
        <v>20612.434858728899</v>
      </c>
      <c r="O486" s="16">
        <v>14967.469549641701</v>
      </c>
      <c r="P486" s="17">
        <f t="shared" si="7"/>
        <v>192031.07297425612</v>
      </c>
      <c r="R486" s="7"/>
      <c r="S486" s="7"/>
    </row>
    <row r="487" spans="1:19" s="2" customFormat="1" x14ac:dyDescent="0.25">
      <c r="A487" s="14">
        <v>314110</v>
      </c>
      <c r="B487" s="14">
        <v>411</v>
      </c>
      <c r="C487" s="15" t="s">
        <v>293</v>
      </c>
      <c r="D487" s="16">
        <v>9791.4216260130506</v>
      </c>
      <c r="E487" s="16">
        <v>8692.0212561195895</v>
      </c>
      <c r="F487" s="16">
        <v>10011.351191276101</v>
      </c>
      <c r="G487" s="16">
        <v>7979.9962321883604</v>
      </c>
      <c r="H487" s="16">
        <v>8949.0118737372595</v>
      </c>
      <c r="I487" s="16">
        <v>11226.951142693801</v>
      </c>
      <c r="J487" s="16">
        <v>9401.0596790804593</v>
      </c>
      <c r="K487" s="16">
        <v>13297.6822134577</v>
      </c>
      <c r="L487" s="16">
        <v>9718.2099999999991</v>
      </c>
      <c r="M487" s="16">
        <v>10839.492412806499</v>
      </c>
      <c r="N487" s="16">
        <v>12922.821854436201</v>
      </c>
      <c r="O487" s="16">
        <v>9383.7503394126707</v>
      </c>
      <c r="P487" s="17">
        <f t="shared" si="7"/>
        <v>122213.76982122169</v>
      </c>
      <c r="R487" s="7"/>
      <c r="S487" s="7"/>
    </row>
    <row r="488" spans="1:19" s="2" customFormat="1" x14ac:dyDescent="0.25">
      <c r="A488" s="14">
        <v>314120</v>
      </c>
      <c r="B488" s="14">
        <v>412</v>
      </c>
      <c r="C488" s="15" t="s">
        <v>294</v>
      </c>
      <c r="D488" s="16">
        <v>16511.915465844399</v>
      </c>
      <c r="E488" s="16">
        <v>14675.859574580099</v>
      </c>
      <c r="F488" s="16">
        <v>16910.671895439598</v>
      </c>
      <c r="G488" s="16">
        <v>13473.2233905884</v>
      </c>
      <c r="H488" s="16">
        <v>15109.2860761827</v>
      </c>
      <c r="I488" s="16">
        <v>18955.299769515699</v>
      </c>
      <c r="J488" s="16">
        <v>15872.510898388</v>
      </c>
      <c r="K488" s="16">
        <v>22451.469628055002</v>
      </c>
      <c r="L488" s="16">
        <v>16407.98</v>
      </c>
      <c r="M488" s="16">
        <v>18301.124269864598</v>
      </c>
      <c r="N488" s="16">
        <v>21818.564898476299</v>
      </c>
      <c r="O488" s="16">
        <v>15843.2862479869</v>
      </c>
      <c r="P488" s="17">
        <f t="shared" si="7"/>
        <v>206331.19211492169</v>
      </c>
      <c r="R488" s="7"/>
      <c r="S488" s="7"/>
    </row>
    <row r="489" spans="1:19" s="2" customFormat="1" x14ac:dyDescent="0.25">
      <c r="A489" s="14">
        <v>314130</v>
      </c>
      <c r="B489" s="14">
        <v>413</v>
      </c>
      <c r="C489" s="15" t="s">
        <v>295</v>
      </c>
      <c r="D489" s="16">
        <v>15337.962327741499</v>
      </c>
      <c r="E489" s="16">
        <v>15588.169363786799</v>
      </c>
      <c r="F489" s="16">
        <v>17929.121512157799</v>
      </c>
      <c r="G489" s="16">
        <v>14311.2329122717</v>
      </c>
      <c r="H489" s="16">
        <v>16049.0530324216</v>
      </c>
      <c r="I489" s="16">
        <v>20134.284280698899</v>
      </c>
      <c r="J489" s="16">
        <v>16859.751655871602</v>
      </c>
      <c r="K489" s="16">
        <v>23847.909424134901</v>
      </c>
      <c r="L489" s="16">
        <v>17428.53</v>
      </c>
      <c r="M489" s="16">
        <v>19439.420277512501</v>
      </c>
      <c r="N489" s="16">
        <v>23175.639193493102</v>
      </c>
      <c r="O489" s="16">
        <v>16828.709286384699</v>
      </c>
      <c r="P489" s="17">
        <f t="shared" si="7"/>
        <v>216929.78326647513</v>
      </c>
      <c r="R489" s="7"/>
      <c r="S489" s="7"/>
    </row>
    <row r="490" spans="1:19" s="2" customFormat="1" x14ac:dyDescent="0.25">
      <c r="A490" s="14">
        <v>314140</v>
      </c>
      <c r="B490" s="14">
        <v>414</v>
      </c>
      <c r="C490" s="15" t="s">
        <v>296</v>
      </c>
      <c r="D490" s="16">
        <v>12139.1430486112</v>
      </c>
      <c r="E490" s="16">
        <v>11627.6715438295</v>
      </c>
      <c r="F490" s="16">
        <v>13384.093138402</v>
      </c>
      <c r="G490" s="16">
        <v>10675.1685133627</v>
      </c>
      <c r="H490" s="16">
        <v>11971.466039687601</v>
      </c>
      <c r="I490" s="16">
        <v>15018.753374358501</v>
      </c>
      <c r="J490" s="16">
        <v>12576.1834164228</v>
      </c>
      <c r="K490" s="16">
        <v>17788.855324669599</v>
      </c>
      <c r="L490" s="16">
        <v>13000.45</v>
      </c>
      <c r="M490" s="16">
        <v>14500.4339274348</v>
      </c>
      <c r="N490" s="16">
        <v>17287.3892355764</v>
      </c>
      <c r="O490" s="16">
        <v>12553.0280022556</v>
      </c>
      <c r="P490" s="17">
        <f t="shared" si="7"/>
        <v>162522.63556461071</v>
      </c>
      <c r="R490" s="7"/>
      <c r="S490" s="7"/>
    </row>
    <row r="491" spans="1:19" s="2" customFormat="1" x14ac:dyDescent="0.25">
      <c r="A491" s="14">
        <v>314150</v>
      </c>
      <c r="B491" s="14">
        <v>415</v>
      </c>
      <c r="C491" s="15" t="s">
        <v>297</v>
      </c>
      <c r="D491" s="16">
        <v>1960.17857059419</v>
      </c>
      <c r="E491" s="16">
        <v>862.01831142801996</v>
      </c>
      <c r="F491" s="16">
        <v>989.67663233238397</v>
      </c>
      <c r="G491" s="16">
        <v>791.40458501043202</v>
      </c>
      <c r="H491" s="16">
        <v>887.50562791772904</v>
      </c>
      <c r="I491" s="16">
        <v>1113.4166422506501</v>
      </c>
      <c r="J491" s="16">
        <v>932.33649709890801</v>
      </c>
      <c r="K491" s="16">
        <v>1318.77840133468</v>
      </c>
      <c r="L491" s="16">
        <v>963.78</v>
      </c>
      <c r="M491" s="16">
        <v>1074.99098308827</v>
      </c>
      <c r="N491" s="16">
        <v>1281.6021673821299</v>
      </c>
      <c r="O491" s="16">
        <v>930.61986837152403</v>
      </c>
      <c r="P491" s="17">
        <f t="shared" si="7"/>
        <v>13106.308286808917</v>
      </c>
      <c r="R491" s="7"/>
      <c r="S491" s="7"/>
    </row>
    <row r="492" spans="1:19" s="2" customFormat="1" x14ac:dyDescent="0.25">
      <c r="A492" s="14">
        <v>314160</v>
      </c>
      <c r="B492" s="14">
        <v>416</v>
      </c>
      <c r="C492" s="15" t="s">
        <v>737</v>
      </c>
      <c r="D492" s="16">
        <v>11218.3448082794</v>
      </c>
      <c r="E492" s="16">
        <v>10514.2308338208</v>
      </c>
      <c r="F492" s="16">
        <v>12109.828121412</v>
      </c>
      <c r="G492" s="16">
        <v>9652.9375910575909</v>
      </c>
      <c r="H492" s="16">
        <v>10825.102175316501</v>
      </c>
      <c r="I492" s="16">
        <v>13580.590211451399</v>
      </c>
      <c r="J492" s="16">
        <v>11371.915441003401</v>
      </c>
      <c r="K492" s="16">
        <v>16085.4332229457</v>
      </c>
      <c r="L492" s="16">
        <v>11755.55</v>
      </c>
      <c r="M492" s="16">
        <v>13111.903907612499</v>
      </c>
      <c r="N492" s="16">
        <v>15631.986436041199</v>
      </c>
      <c r="O492" s="16">
        <v>11350.977338942401</v>
      </c>
      <c r="P492" s="17">
        <f t="shared" si="7"/>
        <v>147208.8000878829</v>
      </c>
      <c r="R492" s="7"/>
      <c r="S492" s="7"/>
    </row>
    <row r="493" spans="1:19" s="2" customFormat="1" x14ac:dyDescent="0.25">
      <c r="A493" s="14">
        <v>314170</v>
      </c>
      <c r="B493" s="14">
        <v>417</v>
      </c>
      <c r="C493" s="15" t="s">
        <v>298</v>
      </c>
      <c r="D493" s="16">
        <v>16019.1550518358</v>
      </c>
      <c r="E493" s="16">
        <v>13820.069911647301</v>
      </c>
      <c r="F493" s="16">
        <v>15872.5288952092</v>
      </c>
      <c r="G493" s="16">
        <v>12687.9741745725</v>
      </c>
      <c r="H493" s="16">
        <v>14228.6876174884</v>
      </c>
      <c r="I493" s="16">
        <v>17850.543034482602</v>
      </c>
      <c r="J493" s="16">
        <v>14947.425907377599</v>
      </c>
      <c r="K493" s="16">
        <v>21142.9483920641</v>
      </c>
      <c r="L493" s="16">
        <v>15451.69</v>
      </c>
      <c r="M493" s="16">
        <v>17234.494327756001</v>
      </c>
      <c r="N493" s="16">
        <v>20546.930747951599</v>
      </c>
      <c r="O493" s="16">
        <v>14919.904534147099</v>
      </c>
      <c r="P493" s="17">
        <f t="shared" si="7"/>
        <v>194722.35259453222</v>
      </c>
      <c r="R493" s="7"/>
      <c r="S493" s="7"/>
    </row>
    <row r="494" spans="1:19" s="2" customFormat="1" x14ac:dyDescent="0.25">
      <c r="A494" s="14">
        <v>314180</v>
      </c>
      <c r="B494" s="14">
        <v>418</v>
      </c>
      <c r="C494" s="15" t="s">
        <v>299</v>
      </c>
      <c r="D494" s="16">
        <v>26735.5059387152</v>
      </c>
      <c r="E494" s="16">
        <v>24496.962950266199</v>
      </c>
      <c r="F494" s="16">
        <v>28197.7694419543</v>
      </c>
      <c r="G494" s="16">
        <v>22489.080290712602</v>
      </c>
      <c r="H494" s="16">
        <v>25219.953944114099</v>
      </c>
      <c r="I494" s="16">
        <v>31639.589583955301</v>
      </c>
      <c r="J494" s="16">
        <v>26493.8954592267</v>
      </c>
      <c r="K494" s="16">
        <v>37475.286237926302</v>
      </c>
      <c r="L494" s="16">
        <v>27387.69</v>
      </c>
      <c r="M494" s="16">
        <v>30547.660436091101</v>
      </c>
      <c r="N494" s="16">
        <v>36418.861589774802</v>
      </c>
      <c r="O494" s="16">
        <v>26445.114592890201</v>
      </c>
      <c r="P494" s="17">
        <f t="shared" si="7"/>
        <v>343547.37046562682</v>
      </c>
      <c r="R494" s="7"/>
      <c r="S494" s="7"/>
    </row>
    <row r="495" spans="1:19" s="2" customFormat="1" x14ac:dyDescent="0.25">
      <c r="A495" s="14">
        <v>314190</v>
      </c>
      <c r="B495" s="14">
        <v>419</v>
      </c>
      <c r="C495" s="15" t="s">
        <v>300</v>
      </c>
      <c r="D495" s="16">
        <v>9168.4460980242402</v>
      </c>
      <c r="E495" s="16">
        <v>8390.3117649918695</v>
      </c>
      <c r="F495" s="16">
        <v>9671.2939728190104</v>
      </c>
      <c r="G495" s="16">
        <v>7703.0046274347096</v>
      </c>
      <c r="H495" s="16">
        <v>8638.3863235494991</v>
      </c>
      <c r="I495" s="16">
        <v>10837.2553179061</v>
      </c>
      <c r="J495" s="16">
        <v>9074.7419050958506</v>
      </c>
      <c r="K495" s="16">
        <v>12836.1097729906</v>
      </c>
      <c r="L495" s="16">
        <v>9380.8799999999992</v>
      </c>
      <c r="M495" s="16">
        <v>10463.245568725601</v>
      </c>
      <c r="N495" s="16">
        <v>12474.2610958525</v>
      </c>
      <c r="O495" s="16">
        <v>9058.0333854826404</v>
      </c>
      <c r="P495" s="17">
        <f t="shared" si="7"/>
        <v>117695.96983287264</v>
      </c>
      <c r="R495" s="7"/>
      <c r="S495" s="7"/>
    </row>
    <row r="496" spans="1:19" s="2" customFormat="1" x14ac:dyDescent="0.25">
      <c r="A496" s="14">
        <v>314200</v>
      </c>
      <c r="B496" s="14">
        <v>420</v>
      </c>
      <c r="C496" s="15" t="s">
        <v>301</v>
      </c>
      <c r="D496" s="16">
        <v>969.48724118271696</v>
      </c>
      <c r="E496" s="16">
        <v>862.08729641226</v>
      </c>
      <c r="F496" s="16">
        <v>992.24410096266104</v>
      </c>
      <c r="G496" s="16">
        <v>791.40458501043202</v>
      </c>
      <c r="H496" s="16">
        <v>887.50587126696496</v>
      </c>
      <c r="I496" s="16">
        <v>1113.4166422506501</v>
      </c>
      <c r="J496" s="16">
        <v>932.33649709890801</v>
      </c>
      <c r="K496" s="16">
        <v>1318.77840133468</v>
      </c>
      <c r="L496" s="16">
        <v>963.78</v>
      </c>
      <c r="M496" s="16">
        <v>1074.99098308827</v>
      </c>
      <c r="N496" s="16">
        <v>1281.6021673821299</v>
      </c>
      <c r="O496" s="16">
        <v>930.61986837152403</v>
      </c>
      <c r="P496" s="17">
        <f t="shared" si="7"/>
        <v>12118.253654361197</v>
      </c>
      <c r="R496" s="7"/>
      <c r="S496" s="7"/>
    </row>
    <row r="497" spans="1:19" s="2" customFormat="1" x14ac:dyDescent="0.25">
      <c r="A497" s="14">
        <v>314210</v>
      </c>
      <c r="B497" s="14">
        <v>421</v>
      </c>
      <c r="C497" s="15" t="s">
        <v>302</v>
      </c>
      <c r="D497" s="16">
        <v>13219.3994141945</v>
      </c>
      <c r="E497" s="16">
        <v>11977.267860808701</v>
      </c>
      <c r="F497" s="16">
        <v>13781.386295668</v>
      </c>
      <c r="G497" s="16">
        <v>10996.1270395058</v>
      </c>
      <c r="H497" s="16">
        <v>12331.397527634999</v>
      </c>
      <c r="I497" s="16">
        <v>15470.3056792712</v>
      </c>
      <c r="J497" s="16">
        <v>12954.2976624684</v>
      </c>
      <c r="K497" s="16">
        <v>18323.693231877602</v>
      </c>
      <c r="L497" s="16">
        <v>13391.32</v>
      </c>
      <c r="M497" s="16">
        <v>14936.402492798399</v>
      </c>
      <c r="N497" s="16">
        <v>17807.150114570301</v>
      </c>
      <c r="O497" s="16">
        <v>12930.4460599841</v>
      </c>
      <c r="P497" s="17">
        <f t="shared" si="7"/>
        <v>168119.19337878202</v>
      </c>
      <c r="R497" s="7"/>
      <c r="S497" s="7"/>
    </row>
    <row r="498" spans="1:19" s="2" customFormat="1" x14ac:dyDescent="0.25">
      <c r="A498" s="14">
        <v>314220</v>
      </c>
      <c r="B498" s="14">
        <v>422</v>
      </c>
      <c r="C498" s="15" t="s">
        <v>738</v>
      </c>
      <c r="D498" s="16">
        <v>7387.4572331326499</v>
      </c>
      <c r="E498" s="16">
        <v>6681.00008009263</v>
      </c>
      <c r="F498" s="16">
        <v>7691.3800272933204</v>
      </c>
      <c r="G498" s="16">
        <v>6133.3855338307203</v>
      </c>
      <c r="H498" s="16">
        <v>6878.1672386341197</v>
      </c>
      <c r="I498" s="16">
        <v>8628.9789774423807</v>
      </c>
      <c r="J498" s="16">
        <v>7225.6078525163903</v>
      </c>
      <c r="K498" s="16">
        <v>10220.5326103436</v>
      </c>
      <c r="L498" s="16">
        <v>7469.37</v>
      </c>
      <c r="M498" s="16">
        <v>8331.1801189339494</v>
      </c>
      <c r="N498" s="16">
        <v>9932.4167972113391</v>
      </c>
      <c r="O498" s="16">
        <v>7212.3039798791597</v>
      </c>
      <c r="P498" s="17">
        <f t="shared" si="7"/>
        <v>93791.780449310259</v>
      </c>
      <c r="R498" s="7"/>
      <c r="S498" s="7"/>
    </row>
    <row r="499" spans="1:19" s="2" customFormat="1" x14ac:dyDescent="0.25">
      <c r="A499" s="14">
        <v>314225</v>
      </c>
      <c r="B499" s="14">
        <v>811</v>
      </c>
      <c r="C499" s="15" t="s">
        <v>739</v>
      </c>
      <c r="D499" s="16">
        <v>677.62026242884303</v>
      </c>
      <c r="E499" s="16">
        <v>0</v>
      </c>
      <c r="F499" s="16">
        <v>0</v>
      </c>
      <c r="G499" s="16">
        <v>0</v>
      </c>
      <c r="H499" s="16">
        <v>0</v>
      </c>
      <c r="I499" s="16">
        <v>0</v>
      </c>
      <c r="J499" s="16">
        <v>0</v>
      </c>
      <c r="K499" s="16">
        <v>0</v>
      </c>
      <c r="L499" s="16">
        <v>0</v>
      </c>
      <c r="M499" s="16">
        <v>0</v>
      </c>
      <c r="N499" s="16">
        <v>0</v>
      </c>
      <c r="O499" s="16">
        <v>0</v>
      </c>
      <c r="P499" s="17">
        <f t="shared" si="7"/>
        <v>677.62026242884303</v>
      </c>
      <c r="R499" s="7"/>
      <c r="S499" s="7"/>
    </row>
    <row r="500" spans="1:19" s="2" customFormat="1" x14ac:dyDescent="0.25">
      <c r="A500" s="14">
        <v>314230</v>
      </c>
      <c r="B500" s="14">
        <v>423</v>
      </c>
      <c r="C500" s="15" t="s">
        <v>303</v>
      </c>
      <c r="D500" s="16">
        <v>12113.4768464853</v>
      </c>
      <c r="E500" s="16">
        <v>10387.322571888901</v>
      </c>
      <c r="F500" s="16">
        <v>11971.2714738251</v>
      </c>
      <c r="G500" s="16">
        <v>9536.4252493754993</v>
      </c>
      <c r="H500" s="16">
        <v>10694.439422282599</v>
      </c>
      <c r="I500" s="16">
        <v>13416.670539120099</v>
      </c>
      <c r="J500" s="16">
        <v>11234.654790041601</v>
      </c>
      <c r="K500" s="16">
        <v>15891.279736082601</v>
      </c>
      <c r="L500" s="16">
        <v>11613.66</v>
      </c>
      <c r="M500" s="16">
        <v>12953.641346213401</v>
      </c>
      <c r="N500" s="16">
        <v>15443.3061169544</v>
      </c>
      <c r="O500" s="16">
        <v>11213.969413876601</v>
      </c>
      <c r="P500" s="17">
        <f t="shared" si="7"/>
        <v>146470.11750614611</v>
      </c>
      <c r="R500" s="7"/>
      <c r="S500" s="7"/>
    </row>
    <row r="501" spans="1:19" s="2" customFormat="1" x14ac:dyDescent="0.25">
      <c r="A501" s="14">
        <v>314240</v>
      </c>
      <c r="B501" s="14">
        <v>424</v>
      </c>
      <c r="C501" s="15" t="s">
        <v>304</v>
      </c>
      <c r="D501" s="16">
        <v>17772.2945289581</v>
      </c>
      <c r="E501" s="16">
        <v>16560.8105692303</v>
      </c>
      <c r="F501" s="16">
        <v>19091.971968763701</v>
      </c>
      <c r="G501" s="16">
        <v>15204.2010856918</v>
      </c>
      <c r="H501" s="16">
        <v>17050.458405246402</v>
      </c>
      <c r="I501" s="16">
        <v>21390.589392038299</v>
      </c>
      <c r="J501" s="16">
        <v>17911.738003431499</v>
      </c>
      <c r="K501" s="16">
        <v>25335.931053640899</v>
      </c>
      <c r="L501" s="16">
        <v>18516</v>
      </c>
      <c r="M501" s="16">
        <v>20652.368436763802</v>
      </c>
      <c r="N501" s="16">
        <v>24621.713639022601</v>
      </c>
      <c r="O501" s="16">
        <v>17878.758704530501</v>
      </c>
      <c r="P501" s="17">
        <f t="shared" si="7"/>
        <v>231986.83578731792</v>
      </c>
      <c r="R501" s="7"/>
      <c r="S501" s="7"/>
    </row>
    <row r="502" spans="1:19" s="2" customFormat="1" x14ac:dyDescent="0.25">
      <c r="A502" s="14">
        <v>314250</v>
      </c>
      <c r="B502" s="14">
        <v>425</v>
      </c>
      <c r="C502" s="15" t="s">
        <v>305</v>
      </c>
      <c r="D502" s="16">
        <v>12467.7506456435</v>
      </c>
      <c r="E502" s="16">
        <v>12073.046365366101</v>
      </c>
      <c r="F502" s="16">
        <v>14012.5599824975</v>
      </c>
      <c r="G502" s="16">
        <v>11084.060882284801</v>
      </c>
      <c r="H502" s="16">
        <v>12430.0049632641</v>
      </c>
      <c r="I502" s="16">
        <v>15594.0186395213</v>
      </c>
      <c r="J502" s="16">
        <v>13057.890606590499</v>
      </c>
      <c r="K502" s="16">
        <v>18470.224165359199</v>
      </c>
      <c r="L502" s="16">
        <v>13498.41</v>
      </c>
      <c r="M502" s="16">
        <v>15055.845935363801</v>
      </c>
      <c r="N502" s="16">
        <v>17949.5503553905</v>
      </c>
      <c r="O502" s="16">
        <v>13033.848267580899</v>
      </c>
      <c r="P502" s="17">
        <f t="shared" si="7"/>
        <v>168727.2108088622</v>
      </c>
      <c r="R502" s="7"/>
      <c r="S502" s="7"/>
    </row>
    <row r="503" spans="1:19" s="2" customFormat="1" x14ac:dyDescent="0.25">
      <c r="A503" s="14">
        <v>314260</v>
      </c>
      <c r="B503" s="14">
        <v>426</v>
      </c>
      <c r="C503" s="15" t="s">
        <v>306</v>
      </c>
      <c r="D503" s="16">
        <v>12023.511731652799</v>
      </c>
      <c r="E503" s="16">
        <v>11995.9594737845</v>
      </c>
      <c r="F503" s="16">
        <v>13818.4676338637</v>
      </c>
      <c r="G503" s="16">
        <v>11012.834469633801</v>
      </c>
      <c r="H503" s="16">
        <v>12350.1300612388</v>
      </c>
      <c r="I503" s="16">
        <v>15493.811141718799</v>
      </c>
      <c r="J503" s="16">
        <v>12973.980321851601</v>
      </c>
      <c r="K503" s="16">
        <v>18351.534109239099</v>
      </c>
      <c r="L503" s="16">
        <v>13411.67</v>
      </c>
      <c r="M503" s="16">
        <v>14959.0967468858</v>
      </c>
      <c r="N503" s="16">
        <v>17834.206160326099</v>
      </c>
      <c r="O503" s="16">
        <v>12950.0924794275</v>
      </c>
      <c r="P503" s="17">
        <f t="shared" si="7"/>
        <v>167175.29432962253</v>
      </c>
      <c r="R503" s="7"/>
      <c r="S503" s="7"/>
    </row>
    <row r="504" spans="1:19" s="2" customFormat="1" x14ac:dyDescent="0.25">
      <c r="A504" s="14">
        <v>314270</v>
      </c>
      <c r="B504" s="14">
        <v>427</v>
      </c>
      <c r="C504" s="15" t="s">
        <v>740</v>
      </c>
      <c r="D504" s="16">
        <v>969.48724118271696</v>
      </c>
      <c r="E504" s="16">
        <v>862.01852149985802</v>
      </c>
      <c r="F504" s="16">
        <v>992.31534646204</v>
      </c>
      <c r="G504" s="16">
        <v>791.40458501043202</v>
      </c>
      <c r="H504" s="16">
        <v>887.50585301867204</v>
      </c>
      <c r="I504" s="16">
        <v>1113.4166422506501</v>
      </c>
      <c r="J504" s="16">
        <v>932.33649709890801</v>
      </c>
      <c r="K504" s="16">
        <v>1318.77840133468</v>
      </c>
      <c r="L504" s="16">
        <v>963.78</v>
      </c>
      <c r="M504" s="16">
        <v>1074.99098308827</v>
      </c>
      <c r="N504" s="16">
        <v>1281.6021673821299</v>
      </c>
      <c r="O504" s="16">
        <v>930.61986837152403</v>
      </c>
      <c r="P504" s="17">
        <f t="shared" si="7"/>
        <v>12118.256106699882</v>
      </c>
      <c r="R504" s="7"/>
      <c r="S504" s="7"/>
    </row>
    <row r="505" spans="1:19" s="2" customFormat="1" x14ac:dyDescent="0.25">
      <c r="A505" s="14">
        <v>314280</v>
      </c>
      <c r="B505" s="14">
        <v>428</v>
      </c>
      <c r="C505" s="15" t="s">
        <v>483</v>
      </c>
      <c r="D505" s="16">
        <v>23064.616365500598</v>
      </c>
      <c r="E505" s="16">
        <v>20616.6125035638</v>
      </c>
      <c r="F505" s="16">
        <v>23746.1540148696</v>
      </c>
      <c r="G505" s="16">
        <v>18927.759658165702</v>
      </c>
      <c r="H505" s="16">
        <v>21226.166454725699</v>
      </c>
      <c r="I505" s="16">
        <v>26629.2146938275</v>
      </c>
      <c r="J505" s="16">
        <v>22298.3812222817</v>
      </c>
      <c r="K505" s="16">
        <v>31540.783431920401</v>
      </c>
      <c r="L505" s="16">
        <v>23050.639999999999</v>
      </c>
      <c r="M505" s="16">
        <v>25710.201012194</v>
      </c>
      <c r="N505" s="16">
        <v>30651.6518365554</v>
      </c>
      <c r="O505" s="16">
        <v>22257.3251852184</v>
      </c>
      <c r="P505" s="17">
        <f t="shared" si="7"/>
        <v>289719.50637882284</v>
      </c>
      <c r="R505" s="7"/>
      <c r="S505" s="7"/>
    </row>
    <row r="506" spans="1:19" s="2" customFormat="1" x14ac:dyDescent="0.25">
      <c r="A506" s="14">
        <v>314290</v>
      </c>
      <c r="B506" s="14">
        <v>429</v>
      </c>
      <c r="C506" s="15" t="s">
        <v>307</v>
      </c>
      <c r="D506" s="16">
        <v>12350.0859597859</v>
      </c>
      <c r="E506" s="16">
        <v>13433.1207109845</v>
      </c>
      <c r="F506" s="16">
        <v>15455.095285391801</v>
      </c>
      <c r="G506" s="16">
        <v>12332.721449745601</v>
      </c>
      <c r="H506" s="16">
        <v>13830.3017219167</v>
      </c>
      <c r="I506" s="16">
        <v>17350.742675072299</v>
      </c>
      <c r="J506" s="16">
        <v>14528.9104131243</v>
      </c>
      <c r="K506" s="16">
        <v>20550.9634207983</v>
      </c>
      <c r="L506" s="16">
        <v>15019.05</v>
      </c>
      <c r="M506" s="16">
        <v>16751.942819791901</v>
      </c>
      <c r="N506" s="16">
        <v>19971.633775037801</v>
      </c>
      <c r="O506" s="16">
        <v>14502.159615455899</v>
      </c>
      <c r="P506" s="17">
        <f t="shared" si="7"/>
        <v>186076.72784710498</v>
      </c>
      <c r="R506" s="7"/>
      <c r="S506" s="7"/>
    </row>
    <row r="507" spans="1:19" s="2" customFormat="1" x14ac:dyDescent="0.25">
      <c r="A507" s="14">
        <v>314300</v>
      </c>
      <c r="B507" s="14">
        <v>430</v>
      </c>
      <c r="C507" s="15" t="s">
        <v>308</v>
      </c>
      <c r="D507" s="16">
        <v>11102.675518993499</v>
      </c>
      <c r="E507" s="16">
        <v>9150.3271306628594</v>
      </c>
      <c r="F507" s="16">
        <v>10544.403558276799</v>
      </c>
      <c r="G507" s="16">
        <v>8400.7596698855596</v>
      </c>
      <c r="H507" s="16">
        <v>9420.8689269257702</v>
      </c>
      <c r="I507" s="16">
        <v>11818.9176574904</v>
      </c>
      <c r="J507" s="16">
        <v>9896.7519167046994</v>
      </c>
      <c r="K507" s="16">
        <v>13998.8327301673</v>
      </c>
      <c r="L507" s="16">
        <v>10230.620000000001</v>
      </c>
      <c r="M507" s="16">
        <v>11411.0292854818</v>
      </c>
      <c r="N507" s="16">
        <v>13604.2070067611</v>
      </c>
      <c r="O507" s="16">
        <v>9878.5299027635101</v>
      </c>
      <c r="P507" s="17">
        <f t="shared" si="7"/>
        <v>129457.92330411328</v>
      </c>
      <c r="R507" s="7"/>
      <c r="S507" s="7"/>
    </row>
    <row r="508" spans="1:19" s="2" customFormat="1" x14ac:dyDescent="0.25">
      <c r="A508" s="14">
        <v>314310</v>
      </c>
      <c r="B508" s="14">
        <v>431</v>
      </c>
      <c r="C508" s="15" t="s">
        <v>309</v>
      </c>
      <c r="D508" s="16">
        <v>11128.710465301099</v>
      </c>
      <c r="E508" s="16">
        <v>9338.5351559347891</v>
      </c>
      <c r="F508" s="16">
        <v>10761.473884253401</v>
      </c>
      <c r="G508" s="16">
        <v>8573.5496709461695</v>
      </c>
      <c r="H508" s="16">
        <v>9614.6415106632194</v>
      </c>
      <c r="I508" s="16">
        <v>12062.0136243818</v>
      </c>
      <c r="J508" s="16">
        <v>10100.312051904601</v>
      </c>
      <c r="K508" s="16">
        <v>14286.766014458701</v>
      </c>
      <c r="L508" s="16">
        <v>10441.049999999999</v>
      </c>
      <c r="M508" s="16">
        <v>11645.7356501227</v>
      </c>
      <c r="N508" s="16">
        <v>13884.0234799728</v>
      </c>
      <c r="O508" s="16">
        <v>10081.715240691299</v>
      </c>
      <c r="P508" s="17">
        <f t="shared" si="7"/>
        <v>131918.5267486306</v>
      </c>
      <c r="R508" s="7"/>
      <c r="S508" s="7"/>
    </row>
    <row r="509" spans="1:19" s="2" customFormat="1" x14ac:dyDescent="0.25">
      <c r="A509" s="14">
        <v>314315</v>
      </c>
      <c r="B509" s="14">
        <v>812</v>
      </c>
      <c r="C509" s="15" t="s">
        <v>310</v>
      </c>
      <c r="D509" s="16">
        <v>3393.2053441394601</v>
      </c>
      <c r="E509" s="16">
        <v>3017.06402860856</v>
      </c>
      <c r="F509" s="16">
        <v>3466.1410695478899</v>
      </c>
      <c r="G509" s="16">
        <v>2769.9160475364702</v>
      </c>
      <c r="H509" s="16">
        <v>3106.2692413988598</v>
      </c>
      <c r="I509" s="16">
        <v>3896.9582478772199</v>
      </c>
      <c r="J509" s="16">
        <v>3263.1777398461199</v>
      </c>
      <c r="K509" s="16">
        <v>4615.7244046713004</v>
      </c>
      <c r="L509" s="16">
        <v>3373.26</v>
      </c>
      <c r="M509" s="16">
        <v>3762.4684408089001</v>
      </c>
      <c r="N509" s="16">
        <v>4485.6075858373997</v>
      </c>
      <c r="O509" s="16">
        <v>3257.1695393002801</v>
      </c>
      <c r="P509" s="17">
        <f t="shared" si="7"/>
        <v>42406.961689572468</v>
      </c>
      <c r="R509" s="7"/>
      <c r="S509" s="7"/>
    </row>
    <row r="510" spans="1:19" s="2" customFormat="1" x14ac:dyDescent="0.25">
      <c r="A510" s="14">
        <v>314320</v>
      </c>
      <c r="B510" s="14">
        <v>432</v>
      </c>
      <c r="C510" s="15" t="s">
        <v>484</v>
      </c>
      <c r="D510" s="16">
        <v>23352.363632634999</v>
      </c>
      <c r="E510" s="16">
        <v>22441.8695798474</v>
      </c>
      <c r="F510" s="16">
        <v>25861.346234841902</v>
      </c>
      <c r="G510" s="16">
        <v>20602.899363104501</v>
      </c>
      <c r="H510" s="16">
        <v>23104.7248903896</v>
      </c>
      <c r="I510" s="16">
        <v>28985.946586591399</v>
      </c>
      <c r="J510" s="16">
        <v>24271.826807807702</v>
      </c>
      <c r="K510" s="16">
        <v>34332.197714745402</v>
      </c>
      <c r="L510" s="16">
        <v>25090.66</v>
      </c>
      <c r="M510" s="16">
        <v>27985.5985930641</v>
      </c>
      <c r="N510" s="16">
        <v>33364.376424180802</v>
      </c>
      <c r="O510" s="16">
        <v>24227.1372399381</v>
      </c>
      <c r="P510" s="17">
        <f t="shared" si="7"/>
        <v>313620.9470671459</v>
      </c>
      <c r="R510" s="7"/>
      <c r="S510" s="7"/>
    </row>
    <row r="511" spans="1:19" s="2" customFormat="1" x14ac:dyDescent="0.25">
      <c r="A511" s="14">
        <v>314330</v>
      </c>
      <c r="B511" s="14">
        <v>433</v>
      </c>
      <c r="C511" s="15" t="s">
        <v>311</v>
      </c>
      <c r="D511" s="16">
        <v>969.48724118271696</v>
      </c>
      <c r="E511" s="16">
        <v>862.01867546220296</v>
      </c>
      <c r="F511" s="16">
        <v>992.76809312793296</v>
      </c>
      <c r="G511" s="16">
        <v>791.40458501043202</v>
      </c>
      <c r="H511" s="16">
        <v>887.50554418815398</v>
      </c>
      <c r="I511" s="16">
        <v>1113.4166422506501</v>
      </c>
      <c r="J511" s="16">
        <v>932.33649709890801</v>
      </c>
      <c r="K511" s="16">
        <v>1318.77840133468</v>
      </c>
      <c r="L511" s="16">
        <v>963.78</v>
      </c>
      <c r="M511" s="16">
        <v>1074.99098308827</v>
      </c>
      <c r="N511" s="16">
        <v>1281.6021673821299</v>
      </c>
      <c r="O511" s="16">
        <v>930.61986837152403</v>
      </c>
      <c r="P511" s="17">
        <f t="shared" si="7"/>
        <v>12118.708698497601</v>
      </c>
      <c r="R511" s="7"/>
      <c r="S511" s="7"/>
    </row>
    <row r="512" spans="1:19" s="2" customFormat="1" x14ac:dyDescent="0.25">
      <c r="A512" s="14">
        <v>314340</v>
      </c>
      <c r="B512" s="14">
        <v>434</v>
      </c>
      <c r="C512" s="15" t="s">
        <v>741</v>
      </c>
      <c r="D512" s="16">
        <v>7043.22713286611</v>
      </c>
      <c r="E512" s="16">
        <v>6315.9008305023099</v>
      </c>
      <c r="F512" s="16">
        <v>7281.4561277380499</v>
      </c>
      <c r="G512" s="16">
        <v>5798.35759284298</v>
      </c>
      <c r="H512" s="16">
        <v>6502.4571788037001</v>
      </c>
      <c r="I512" s="16">
        <v>8157.6325988896197</v>
      </c>
      <c r="J512" s="16">
        <v>6830.9187354112</v>
      </c>
      <c r="K512" s="16">
        <v>9662.2497537785603</v>
      </c>
      <c r="L512" s="16">
        <v>7061.36</v>
      </c>
      <c r="M512" s="16">
        <v>7876.1006027599296</v>
      </c>
      <c r="N512" s="16">
        <v>9389.8718796862504</v>
      </c>
      <c r="O512" s="16">
        <v>6818.3415689352296</v>
      </c>
      <c r="P512" s="17">
        <f t="shared" si="7"/>
        <v>88737.874002213939</v>
      </c>
      <c r="R512" s="7"/>
      <c r="S512" s="7"/>
    </row>
    <row r="513" spans="1:19" s="2" customFormat="1" x14ac:dyDescent="0.25">
      <c r="A513" s="14">
        <v>314345</v>
      </c>
      <c r="B513" s="14">
        <v>747</v>
      </c>
      <c r="C513" s="15" t="s">
        <v>312</v>
      </c>
      <c r="D513" s="16">
        <v>13186.8905655985</v>
      </c>
      <c r="E513" s="16">
        <v>12811.488606401001</v>
      </c>
      <c r="F513" s="16">
        <v>14747.351963237301</v>
      </c>
      <c r="G513" s="16">
        <v>11761.1514716826</v>
      </c>
      <c r="H513" s="16">
        <v>13189.319256324499</v>
      </c>
      <c r="I513" s="16">
        <v>16546.6084334468</v>
      </c>
      <c r="J513" s="16">
        <v>13855.556276330701</v>
      </c>
      <c r="K513" s="16">
        <v>19598.512353167702</v>
      </c>
      <c r="L513" s="16">
        <v>14322.98</v>
      </c>
      <c r="M513" s="16">
        <v>15975.5604431171</v>
      </c>
      <c r="N513" s="16">
        <v>19046.0322097063</v>
      </c>
      <c r="O513" s="16">
        <v>13830.0452660765</v>
      </c>
      <c r="P513" s="17">
        <f t="shared" si="7"/>
        <v>178871.49684508896</v>
      </c>
      <c r="R513" s="7"/>
      <c r="S513" s="7"/>
    </row>
    <row r="514" spans="1:19" s="2" customFormat="1" x14ac:dyDescent="0.25">
      <c r="A514" s="14">
        <v>314350</v>
      </c>
      <c r="B514" s="14">
        <v>435</v>
      </c>
      <c r="C514" s="15" t="s">
        <v>485</v>
      </c>
      <c r="D514" s="16">
        <v>14756.269688861999</v>
      </c>
      <c r="E514" s="16">
        <v>16091.2057781822</v>
      </c>
      <c r="F514" s="16">
        <v>18522.609491088901</v>
      </c>
      <c r="G514" s="16">
        <v>14772.885586861101</v>
      </c>
      <c r="H514" s="16">
        <v>16566.765833045902</v>
      </c>
      <c r="I514" s="16">
        <v>20783.777322011701</v>
      </c>
      <c r="J514" s="16">
        <v>17403.6146125126</v>
      </c>
      <c r="K514" s="16">
        <v>24617.196824913499</v>
      </c>
      <c r="L514" s="16">
        <v>17990.740000000002</v>
      </c>
      <c r="M514" s="16">
        <v>20066.498350980699</v>
      </c>
      <c r="N514" s="16">
        <v>23923.2404577993</v>
      </c>
      <c r="O514" s="16">
        <v>17371.570876268099</v>
      </c>
      <c r="P514" s="17">
        <f t="shared" si="7"/>
        <v>222866.37482252601</v>
      </c>
      <c r="R514" s="7"/>
      <c r="S514" s="7"/>
    </row>
    <row r="515" spans="1:19" s="2" customFormat="1" x14ac:dyDescent="0.25">
      <c r="A515" s="14">
        <v>314360</v>
      </c>
      <c r="B515" s="14">
        <v>436</v>
      </c>
      <c r="C515" s="15" t="s">
        <v>742</v>
      </c>
      <c r="D515" s="16">
        <v>23456.7197215415</v>
      </c>
      <c r="E515" s="16">
        <v>22257.7657583086</v>
      </c>
      <c r="F515" s="16">
        <v>25549.194350016998</v>
      </c>
      <c r="G515" s="16">
        <v>20434.066384968901</v>
      </c>
      <c r="H515" s="16">
        <v>22915.3852268111</v>
      </c>
      <c r="I515" s="16">
        <v>28748.4177029112</v>
      </c>
      <c r="J515" s="16">
        <v>24072.9283550933</v>
      </c>
      <c r="K515" s="16">
        <v>34050.858322460699</v>
      </c>
      <c r="L515" s="16">
        <v>24885.05</v>
      </c>
      <c r="M515" s="16">
        <v>27756.267183338601</v>
      </c>
      <c r="N515" s="16">
        <v>33090.967961806004</v>
      </c>
      <c r="O515" s="16">
        <v>24028.6050013522</v>
      </c>
      <c r="P515" s="17">
        <f t="shared" si="7"/>
        <v>311246.2259686091</v>
      </c>
      <c r="R515" s="7"/>
      <c r="S515" s="7"/>
    </row>
    <row r="516" spans="1:19" s="2" customFormat="1" x14ac:dyDescent="0.25">
      <c r="A516" s="14">
        <v>314370</v>
      </c>
      <c r="B516" s="14">
        <v>437</v>
      </c>
      <c r="C516" s="15" t="s">
        <v>513</v>
      </c>
      <c r="D516" s="16">
        <v>0</v>
      </c>
      <c r="E516" s="16">
        <v>0</v>
      </c>
      <c r="F516" s="16">
        <v>0</v>
      </c>
      <c r="G516" s="16">
        <v>0</v>
      </c>
      <c r="H516" s="16">
        <v>0</v>
      </c>
      <c r="I516" s="16">
        <v>0</v>
      </c>
      <c r="J516" s="16">
        <v>0</v>
      </c>
      <c r="K516" s="16">
        <v>0</v>
      </c>
      <c r="L516" s="16">
        <v>0</v>
      </c>
      <c r="M516" s="16">
        <v>0</v>
      </c>
      <c r="N516" s="16">
        <v>0</v>
      </c>
      <c r="O516" s="16">
        <v>0</v>
      </c>
      <c r="P516" s="17">
        <f t="shared" si="7"/>
        <v>0</v>
      </c>
      <c r="R516" s="7"/>
      <c r="S516" s="7"/>
    </row>
    <row r="517" spans="1:19" s="2" customFormat="1" x14ac:dyDescent="0.25">
      <c r="A517" s="14">
        <v>314380</v>
      </c>
      <c r="B517" s="14">
        <v>438</v>
      </c>
      <c r="C517" s="15" t="s">
        <v>313</v>
      </c>
      <c r="D517" s="16">
        <v>5811.1525846475297</v>
      </c>
      <c r="E517" s="16">
        <v>5531.5778643891099</v>
      </c>
      <c r="F517" s="16">
        <v>6372.7422542157501</v>
      </c>
      <c r="G517" s="16">
        <v>5078.1794204835096</v>
      </c>
      <c r="H517" s="16">
        <v>5694.8265587719798</v>
      </c>
      <c r="I517" s="16">
        <v>7144.4234544415503</v>
      </c>
      <c r="J517" s="16">
        <v>5982.4925230512099</v>
      </c>
      <c r="K517" s="16">
        <v>8462.1614085640304</v>
      </c>
      <c r="L517" s="16">
        <v>6184.31</v>
      </c>
      <c r="M517" s="16">
        <v>6897.85880814962</v>
      </c>
      <c r="N517" s="16">
        <v>8223.6139073685299</v>
      </c>
      <c r="O517" s="16">
        <v>5971.4774887171598</v>
      </c>
      <c r="P517" s="17">
        <f t="shared" si="7"/>
        <v>77354.816272799988</v>
      </c>
      <c r="R517" s="7"/>
      <c r="S517" s="7"/>
    </row>
    <row r="518" spans="1:19" s="2" customFormat="1" x14ac:dyDescent="0.25">
      <c r="A518" s="14">
        <v>314390</v>
      </c>
      <c r="B518" s="14">
        <v>439</v>
      </c>
      <c r="C518" s="15" t="s">
        <v>743</v>
      </c>
      <c r="D518" s="16">
        <v>22011.852707813199</v>
      </c>
      <c r="E518" s="16">
        <v>21040.899191529199</v>
      </c>
      <c r="F518" s="16">
        <v>24232.8565268725</v>
      </c>
      <c r="G518" s="16">
        <v>19317.1307139909</v>
      </c>
      <c r="H518" s="16">
        <v>21662.826692651899</v>
      </c>
      <c r="I518" s="16">
        <v>27177.015681814799</v>
      </c>
      <c r="J518" s="16">
        <v>22757.090778854399</v>
      </c>
      <c r="K518" s="16">
        <v>32189.622405376998</v>
      </c>
      <c r="L518" s="16">
        <v>23524.82</v>
      </c>
      <c r="M518" s="16">
        <v>26239.096575873398</v>
      </c>
      <c r="N518" s="16">
        <v>31282.200102907402</v>
      </c>
      <c r="O518" s="16">
        <v>22715.190160457201</v>
      </c>
      <c r="P518" s="17">
        <f t="shared" si="7"/>
        <v>294150.6015381419</v>
      </c>
      <c r="R518" s="7"/>
      <c r="S518" s="7"/>
    </row>
    <row r="519" spans="1:19" s="2" customFormat="1" x14ac:dyDescent="0.25">
      <c r="A519" s="14">
        <v>314400</v>
      </c>
      <c r="B519" s="14">
        <v>440</v>
      </c>
      <c r="C519" s="15" t="s">
        <v>314</v>
      </c>
      <c r="D519" s="16">
        <v>20942.966022344401</v>
      </c>
      <c r="E519" s="16">
        <v>19826.4274401929</v>
      </c>
      <c r="F519" s="16">
        <v>22834.836148933999</v>
      </c>
      <c r="G519" s="16">
        <v>18202.305455239501</v>
      </c>
      <c r="H519" s="16">
        <v>20412.626778579299</v>
      </c>
      <c r="I519" s="16">
        <v>25608.582771764399</v>
      </c>
      <c r="J519" s="16">
        <v>21443.739433274401</v>
      </c>
      <c r="K519" s="16">
        <v>30331.903230697</v>
      </c>
      <c r="L519" s="16">
        <v>22167.16</v>
      </c>
      <c r="M519" s="16">
        <v>24724.792611029701</v>
      </c>
      <c r="N519" s="16">
        <v>29476.849849788399</v>
      </c>
      <c r="O519" s="16">
        <v>21404.256972544601</v>
      </c>
      <c r="P519" s="17">
        <f t="shared" si="7"/>
        <v>277376.44671438861</v>
      </c>
      <c r="R519" s="7"/>
      <c r="S519" s="7"/>
    </row>
    <row r="520" spans="1:19" s="2" customFormat="1" x14ac:dyDescent="0.25">
      <c r="A520" s="14">
        <v>314410</v>
      </c>
      <c r="B520" s="14">
        <v>441</v>
      </c>
      <c r="C520" s="15" t="s">
        <v>315</v>
      </c>
      <c r="D520" s="16">
        <v>5998.3026919262702</v>
      </c>
      <c r="E520" s="16">
        <v>5676.3925555906198</v>
      </c>
      <c r="F520" s="16">
        <v>6545.4810362408498</v>
      </c>
      <c r="G520" s="16">
        <v>5211.3991922935902</v>
      </c>
      <c r="H520" s="16">
        <v>5844.22379779925</v>
      </c>
      <c r="I520" s="16">
        <v>7331.8485892204098</v>
      </c>
      <c r="J520" s="16">
        <v>6139.43583339619</v>
      </c>
      <c r="K520" s="16">
        <v>8684.1557727886993</v>
      </c>
      <c r="L520" s="16">
        <v>6346.55</v>
      </c>
      <c r="M520" s="16">
        <v>7078.8156236361501</v>
      </c>
      <c r="N520" s="16">
        <v>8439.3502722111898</v>
      </c>
      <c r="O520" s="16">
        <v>6128.13183322636</v>
      </c>
      <c r="P520" s="17">
        <f t="shared" si="7"/>
        <v>79424.08719832958</v>
      </c>
      <c r="R520" s="7"/>
      <c r="S520" s="7"/>
    </row>
    <row r="521" spans="1:19" s="2" customFormat="1" x14ac:dyDescent="0.25">
      <c r="A521" s="14">
        <v>314420</v>
      </c>
      <c r="B521" s="14">
        <v>442</v>
      </c>
      <c r="C521" s="15" t="s">
        <v>316</v>
      </c>
      <c r="D521" s="16">
        <v>11047.226770035501</v>
      </c>
      <c r="E521" s="16">
        <v>11350.495071363201</v>
      </c>
      <c r="F521" s="16">
        <v>12998.914567461399</v>
      </c>
      <c r="G521" s="16">
        <v>10420.1603693038</v>
      </c>
      <c r="H521" s="16">
        <v>11685.4905346826</v>
      </c>
      <c r="I521" s="16">
        <v>14659.9857896333</v>
      </c>
      <c r="J521" s="16">
        <v>12275.763878468701</v>
      </c>
      <c r="K521" s="16">
        <v>17363.9156175729</v>
      </c>
      <c r="L521" s="16">
        <v>12689.89</v>
      </c>
      <c r="M521" s="16">
        <v>14154.0479439953</v>
      </c>
      <c r="N521" s="16">
        <v>16874.428537197698</v>
      </c>
      <c r="O521" s="16">
        <v>12253.161600224799</v>
      </c>
      <c r="P521" s="17">
        <f t="shared" si="7"/>
        <v>157773.48067993918</v>
      </c>
      <c r="R521" s="7"/>
      <c r="S521" s="7"/>
    </row>
    <row r="522" spans="1:19" s="2" customFormat="1" x14ac:dyDescent="0.25">
      <c r="A522" s="14">
        <v>314430</v>
      </c>
      <c r="B522" s="14">
        <v>443</v>
      </c>
      <c r="C522" s="15" t="s">
        <v>317</v>
      </c>
      <c r="D522" s="16">
        <v>10813.6002131683</v>
      </c>
      <c r="E522" s="16">
        <v>9975.7542607636806</v>
      </c>
      <c r="F522" s="16">
        <v>11493.8196931734</v>
      </c>
      <c r="G522" s="16">
        <v>9158.3097254260902</v>
      </c>
      <c r="H522" s="16">
        <v>10270.410959630801</v>
      </c>
      <c r="I522" s="16">
        <v>12884.704810044799</v>
      </c>
      <c r="J522" s="16">
        <v>10789.205130316601</v>
      </c>
      <c r="K522" s="16">
        <v>15261.196722111599</v>
      </c>
      <c r="L522" s="16">
        <v>11153.19</v>
      </c>
      <c r="M522" s="16">
        <v>12440.034543182401</v>
      </c>
      <c r="N522" s="16">
        <v>14830.9850814274</v>
      </c>
      <c r="O522" s="16">
        <v>10769.339921210199</v>
      </c>
      <c r="P522" s="17">
        <f t="shared" si="7"/>
        <v>139840.55106045527</v>
      </c>
      <c r="R522" s="7"/>
      <c r="S522" s="7"/>
    </row>
    <row r="523" spans="1:19" s="2" customFormat="1" x14ac:dyDescent="0.25">
      <c r="A523" s="14">
        <v>314435</v>
      </c>
      <c r="B523" s="14">
        <v>813</v>
      </c>
      <c r="C523" s="15" t="s">
        <v>318</v>
      </c>
      <c r="D523" s="16">
        <v>0</v>
      </c>
      <c r="E523" s="16">
        <v>0</v>
      </c>
      <c r="F523" s="16">
        <v>0</v>
      </c>
      <c r="G523" s="16">
        <v>0</v>
      </c>
      <c r="H523" s="16">
        <v>0</v>
      </c>
      <c r="I523" s="16">
        <v>0</v>
      </c>
      <c r="J523" s="16">
        <v>0</v>
      </c>
      <c r="K523" s="16">
        <v>0</v>
      </c>
      <c r="L523" s="16">
        <v>0</v>
      </c>
      <c r="M523" s="16">
        <v>0</v>
      </c>
      <c r="N523" s="16">
        <v>0</v>
      </c>
      <c r="O523" s="16">
        <v>0</v>
      </c>
      <c r="P523" s="17">
        <f t="shared" si="7"/>
        <v>0</v>
      </c>
      <c r="R523" s="7"/>
      <c r="S523" s="7"/>
    </row>
    <row r="524" spans="1:19" s="2" customFormat="1" x14ac:dyDescent="0.25">
      <c r="A524" s="14">
        <v>314437</v>
      </c>
      <c r="B524" s="14">
        <v>814</v>
      </c>
      <c r="C524" s="15" t="s">
        <v>744</v>
      </c>
      <c r="D524" s="16">
        <v>0</v>
      </c>
      <c r="E524" s="16">
        <v>0</v>
      </c>
      <c r="F524" s="16">
        <v>0</v>
      </c>
      <c r="G524" s="16">
        <v>0</v>
      </c>
      <c r="H524" s="16">
        <v>0</v>
      </c>
      <c r="I524" s="16">
        <v>0</v>
      </c>
      <c r="J524" s="16">
        <v>0</v>
      </c>
      <c r="K524" s="16">
        <v>0</v>
      </c>
      <c r="L524" s="16">
        <v>0</v>
      </c>
      <c r="M524" s="16">
        <v>0</v>
      </c>
      <c r="N524" s="16">
        <v>0</v>
      </c>
      <c r="O524" s="16">
        <v>0</v>
      </c>
      <c r="P524" s="17">
        <f t="shared" si="7"/>
        <v>0</v>
      </c>
      <c r="R524" s="7"/>
      <c r="S524" s="7"/>
    </row>
    <row r="525" spans="1:19" s="2" customFormat="1" x14ac:dyDescent="0.25">
      <c r="A525" s="14">
        <v>314440</v>
      </c>
      <c r="B525" s="14">
        <v>444</v>
      </c>
      <c r="C525" s="15" t="s">
        <v>745</v>
      </c>
      <c r="D525" s="16">
        <v>7905.0052215861797</v>
      </c>
      <c r="E525" s="16">
        <v>7724.64253657468</v>
      </c>
      <c r="F525" s="16">
        <v>8940.7923388651998</v>
      </c>
      <c r="G525" s="16">
        <v>7091.86442012111</v>
      </c>
      <c r="H525" s="16">
        <v>7953.03435087658</v>
      </c>
      <c r="I525" s="16">
        <v>9977.4502441681398</v>
      </c>
      <c r="J525" s="16">
        <v>8354.7709434472599</v>
      </c>
      <c r="K525" s="16">
        <v>11817.7197852933</v>
      </c>
      <c r="L525" s="16">
        <v>8636.6200000000008</v>
      </c>
      <c r="M525" s="16">
        <v>9633.1136428963891</v>
      </c>
      <c r="N525" s="16">
        <v>11484.579422151901</v>
      </c>
      <c r="O525" s="16">
        <v>8339.3880426846499</v>
      </c>
      <c r="P525" s="17">
        <f t="shared" ref="P525:P588" si="8">SUM(D525:O525)</f>
        <v>107858.9809486654</v>
      </c>
      <c r="R525" s="7"/>
      <c r="S525" s="7"/>
    </row>
    <row r="526" spans="1:19" s="2" customFormat="1" x14ac:dyDescent="0.25">
      <c r="A526" s="14">
        <v>314450</v>
      </c>
      <c r="B526" s="14">
        <v>445</v>
      </c>
      <c r="C526" s="15" t="s">
        <v>319</v>
      </c>
      <c r="D526" s="16">
        <v>18000.782330747999</v>
      </c>
      <c r="E526" s="16">
        <v>17312.557985515101</v>
      </c>
      <c r="F526" s="16">
        <v>19946.980370253601</v>
      </c>
      <c r="G526" s="16">
        <v>15894.042082292501</v>
      </c>
      <c r="H526" s="16">
        <v>17822.897549618399</v>
      </c>
      <c r="I526" s="16">
        <v>22361.1175652001</v>
      </c>
      <c r="J526" s="16">
        <v>18724.424650069301</v>
      </c>
      <c r="K526" s="16">
        <v>26485.466226804201</v>
      </c>
      <c r="L526" s="16">
        <v>19356.11</v>
      </c>
      <c r="M526" s="16">
        <v>21589.402243689001</v>
      </c>
      <c r="N526" s="16">
        <v>25738.843528257301</v>
      </c>
      <c r="O526" s="16">
        <v>18689.949023127701</v>
      </c>
      <c r="P526" s="17">
        <f t="shared" si="8"/>
        <v>241922.57355557516</v>
      </c>
      <c r="R526" s="7"/>
      <c r="S526" s="7"/>
    </row>
    <row r="527" spans="1:19" s="2" customFormat="1" x14ac:dyDescent="0.25">
      <c r="A527" s="14">
        <v>314460</v>
      </c>
      <c r="B527" s="14">
        <v>446</v>
      </c>
      <c r="C527" s="15" t="s">
        <v>320</v>
      </c>
      <c r="D527" s="16">
        <v>25118.95088905</v>
      </c>
      <c r="E527" s="16">
        <v>23685.876814832602</v>
      </c>
      <c r="F527" s="16">
        <v>27283.765848958799</v>
      </c>
      <c r="G527" s="16">
        <v>21745.599650016698</v>
      </c>
      <c r="H527" s="16">
        <v>24386.180749764801</v>
      </c>
      <c r="I527" s="16">
        <v>30593.596505041001</v>
      </c>
      <c r="J527" s="16">
        <v>25618.0171166744</v>
      </c>
      <c r="K527" s="16">
        <v>36236.367195339197</v>
      </c>
      <c r="L527" s="16">
        <v>26482.26</v>
      </c>
      <c r="M527" s="16">
        <v>29537.766129201002</v>
      </c>
      <c r="N527" s="16">
        <v>35214.8675536398</v>
      </c>
      <c r="O527" s="16">
        <v>25570.848927659001</v>
      </c>
      <c r="P527" s="17">
        <f t="shared" si="8"/>
        <v>331474.09738017729</v>
      </c>
      <c r="R527" s="7"/>
      <c r="S527" s="7"/>
    </row>
    <row r="528" spans="1:19" s="2" customFormat="1" x14ac:dyDescent="0.25">
      <c r="A528" s="14">
        <v>314465</v>
      </c>
      <c r="B528" s="14">
        <v>815</v>
      </c>
      <c r="C528" s="15" t="s">
        <v>321</v>
      </c>
      <c r="D528" s="16">
        <v>3026.0814637589601</v>
      </c>
      <c r="E528" s="16">
        <v>3151.1562179118</v>
      </c>
      <c r="F528" s="16">
        <v>3631.9946754245002</v>
      </c>
      <c r="G528" s="16">
        <v>2893.0234274269801</v>
      </c>
      <c r="H528" s="16">
        <v>3244.3263643446398</v>
      </c>
      <c r="I528" s="16">
        <v>4070.1563922273199</v>
      </c>
      <c r="J528" s="16">
        <v>3408.2078616170602</v>
      </c>
      <c r="K528" s="16">
        <v>4820.8677115455803</v>
      </c>
      <c r="L528" s="16">
        <v>3523.18</v>
      </c>
      <c r="M528" s="16">
        <v>3929.6892604004001</v>
      </c>
      <c r="N528" s="16">
        <v>4684.9679229857202</v>
      </c>
      <c r="O528" s="16">
        <v>3401.9326299358499</v>
      </c>
      <c r="P528" s="17">
        <f t="shared" si="8"/>
        <v>43785.583927578817</v>
      </c>
      <c r="R528" s="7"/>
      <c r="S528" s="7"/>
    </row>
    <row r="529" spans="1:19" s="2" customFormat="1" x14ac:dyDescent="0.25">
      <c r="A529" s="14">
        <v>314467</v>
      </c>
      <c r="B529" s="14">
        <v>816</v>
      </c>
      <c r="C529" s="15" t="s">
        <v>746</v>
      </c>
      <c r="D529" s="16">
        <v>2270.12709473736</v>
      </c>
      <c r="E529" s="16">
        <v>2298.7863844405001</v>
      </c>
      <c r="F529" s="16">
        <v>2647.9673615132601</v>
      </c>
      <c r="G529" s="16">
        <v>2110.4122266944601</v>
      </c>
      <c r="H529" s="16">
        <v>2366.68120646439</v>
      </c>
      <c r="I529" s="16">
        <v>2969.1110460016998</v>
      </c>
      <c r="J529" s="16">
        <v>2486.2306589303898</v>
      </c>
      <c r="K529" s="16">
        <v>3516.7424035590998</v>
      </c>
      <c r="L529" s="16">
        <v>2570.1</v>
      </c>
      <c r="M529" s="16">
        <v>2866.6426215686902</v>
      </c>
      <c r="N529" s="16">
        <v>3417.6057796856398</v>
      </c>
      <c r="O529" s="16">
        <v>2481.6529823240298</v>
      </c>
      <c r="P529" s="17">
        <f t="shared" si="8"/>
        <v>32002.059765919523</v>
      </c>
      <c r="R529" s="7"/>
      <c r="S529" s="7"/>
    </row>
    <row r="530" spans="1:19" s="2" customFormat="1" x14ac:dyDescent="0.25">
      <c r="A530" s="14">
        <v>314470</v>
      </c>
      <c r="B530" s="14">
        <v>447</v>
      </c>
      <c r="C530" s="15" t="s">
        <v>322</v>
      </c>
      <c r="D530" s="16">
        <v>34125.373656301199</v>
      </c>
      <c r="E530" s="16">
        <v>30889.000155654601</v>
      </c>
      <c r="F530" s="16">
        <v>35588.295128919002</v>
      </c>
      <c r="G530" s="16">
        <v>28358.664296206502</v>
      </c>
      <c r="H530" s="16">
        <v>31802.271158099898</v>
      </c>
      <c r="I530" s="16">
        <v>39897.429680647503</v>
      </c>
      <c r="J530" s="16">
        <v>33408.724479376797</v>
      </c>
      <c r="K530" s="16">
        <v>47256.226047825003</v>
      </c>
      <c r="L530" s="16">
        <v>34535.800000000003</v>
      </c>
      <c r="M530" s="16">
        <v>38520.510227329003</v>
      </c>
      <c r="N530" s="16">
        <v>45924.077664525401</v>
      </c>
      <c r="O530" s="16">
        <v>33347.211949978802</v>
      </c>
      <c r="P530" s="17">
        <f t="shared" si="8"/>
        <v>433653.58444486366</v>
      </c>
      <c r="R530" s="7"/>
      <c r="S530" s="7"/>
    </row>
    <row r="531" spans="1:19" s="2" customFormat="1" x14ac:dyDescent="0.25">
      <c r="A531" s="14">
        <v>314480</v>
      </c>
      <c r="B531" s="14">
        <v>448</v>
      </c>
      <c r="C531" s="15" t="s">
        <v>323</v>
      </c>
      <c r="D531" s="16">
        <v>25245.742654179601</v>
      </c>
      <c r="E531" s="16">
        <v>20931.250192305</v>
      </c>
      <c r="F531" s="16">
        <v>24105.463738419901</v>
      </c>
      <c r="G531" s="16">
        <v>19216.6223316945</v>
      </c>
      <c r="H531" s="16">
        <v>21550.105170915202</v>
      </c>
      <c r="I531" s="16">
        <v>27035.611768249</v>
      </c>
      <c r="J531" s="16">
        <v>22638.684043722798</v>
      </c>
      <c r="K531" s="16">
        <v>32022.1375484075</v>
      </c>
      <c r="L531" s="16">
        <v>23402.42</v>
      </c>
      <c r="M531" s="16">
        <v>26102.572721021199</v>
      </c>
      <c r="N531" s="16">
        <v>31119.4366276498</v>
      </c>
      <c r="O531" s="16">
        <v>22597.001437174</v>
      </c>
      <c r="P531" s="17">
        <f t="shared" si="8"/>
        <v>295967.04823373852</v>
      </c>
      <c r="R531" s="7"/>
      <c r="S531" s="7"/>
    </row>
    <row r="532" spans="1:19" s="2" customFormat="1" x14ac:dyDescent="0.25">
      <c r="A532" s="14">
        <v>314490</v>
      </c>
      <c r="B532" s="14">
        <v>449</v>
      </c>
      <c r="C532" s="15" t="s">
        <v>747</v>
      </c>
      <c r="D532" s="16">
        <v>969.48724118271696</v>
      </c>
      <c r="E532" s="16">
        <v>862.01830391016699</v>
      </c>
      <c r="F532" s="16">
        <v>987.34853696417395</v>
      </c>
      <c r="G532" s="16">
        <v>791.40458501043202</v>
      </c>
      <c r="H532" s="16">
        <v>887.50552147967699</v>
      </c>
      <c r="I532" s="16">
        <v>1113.4166422506501</v>
      </c>
      <c r="J532" s="16">
        <v>932.33649709890801</v>
      </c>
      <c r="K532" s="16">
        <v>1318.77840133468</v>
      </c>
      <c r="L532" s="16">
        <v>963.78</v>
      </c>
      <c r="M532" s="16">
        <v>1074.99098308827</v>
      </c>
      <c r="N532" s="16">
        <v>1281.6021673821299</v>
      </c>
      <c r="O532" s="16">
        <v>930.61986837152403</v>
      </c>
      <c r="P532" s="17">
        <f t="shared" si="8"/>
        <v>12113.28874807333</v>
      </c>
      <c r="R532" s="7"/>
      <c r="S532" s="7"/>
    </row>
    <row r="533" spans="1:19" s="2" customFormat="1" x14ac:dyDescent="0.25">
      <c r="A533" s="14">
        <v>314500</v>
      </c>
      <c r="B533" s="14">
        <v>450</v>
      </c>
      <c r="C533" s="15" t="s">
        <v>324</v>
      </c>
      <c r="D533" s="16">
        <v>969.48724118271696</v>
      </c>
      <c r="E533" s="16">
        <v>862.01865343933196</v>
      </c>
      <c r="F533" s="16">
        <v>992.85452315300199</v>
      </c>
      <c r="G533" s="16">
        <v>791.40458501043202</v>
      </c>
      <c r="H533" s="16">
        <v>887.50520153005596</v>
      </c>
      <c r="I533" s="16">
        <v>1113.4166422506501</v>
      </c>
      <c r="J533" s="16">
        <v>932.33649709890801</v>
      </c>
      <c r="K533" s="16">
        <v>1318.77840133468</v>
      </c>
      <c r="L533" s="16">
        <v>963.78</v>
      </c>
      <c r="M533" s="16">
        <v>1074.99098308827</v>
      </c>
      <c r="N533" s="16">
        <v>1281.6021673821299</v>
      </c>
      <c r="O533" s="16">
        <v>930.61986837152403</v>
      </c>
      <c r="P533" s="17">
        <f t="shared" si="8"/>
        <v>12118.794763841701</v>
      </c>
      <c r="R533" s="7"/>
      <c r="S533" s="7"/>
    </row>
    <row r="534" spans="1:19" s="2" customFormat="1" x14ac:dyDescent="0.25">
      <c r="A534" s="14">
        <v>314505</v>
      </c>
      <c r="B534" s="14">
        <v>817</v>
      </c>
      <c r="C534" s="15" t="s">
        <v>325</v>
      </c>
      <c r="D534" s="16">
        <v>204.86193980406901</v>
      </c>
      <c r="E534" s="16">
        <v>0</v>
      </c>
      <c r="F534" s="16">
        <v>0</v>
      </c>
      <c r="G534" s="16">
        <v>0</v>
      </c>
      <c r="H534" s="16">
        <v>0</v>
      </c>
      <c r="I534" s="16">
        <v>0</v>
      </c>
      <c r="J534" s="16">
        <v>0</v>
      </c>
      <c r="K534" s="16">
        <v>0</v>
      </c>
      <c r="L534" s="16">
        <v>0</v>
      </c>
      <c r="M534" s="16">
        <v>0</v>
      </c>
      <c r="N534" s="16">
        <v>0</v>
      </c>
      <c r="O534" s="16">
        <v>0</v>
      </c>
      <c r="P534" s="17">
        <f t="shared" si="8"/>
        <v>204.86193980406901</v>
      </c>
      <c r="R534" s="7"/>
      <c r="S534" s="7"/>
    </row>
    <row r="535" spans="1:19" s="2" customFormat="1" x14ac:dyDescent="0.25">
      <c r="A535" s="14">
        <v>314510</v>
      </c>
      <c r="B535" s="14">
        <v>451</v>
      </c>
      <c r="C535" s="15" t="s">
        <v>326</v>
      </c>
      <c r="D535" s="16">
        <v>15898.836239923699</v>
      </c>
      <c r="E535" s="16">
        <v>13713.278619595299</v>
      </c>
      <c r="F535" s="16">
        <v>15803.6667347947</v>
      </c>
      <c r="G535" s="16">
        <v>12589.927939874</v>
      </c>
      <c r="H535" s="16">
        <v>14118.731632389399</v>
      </c>
      <c r="I535" s="16">
        <v>17712.603083803799</v>
      </c>
      <c r="J535" s="16">
        <v>14831.919774681501</v>
      </c>
      <c r="K535" s="16">
        <v>20979.566401232099</v>
      </c>
      <c r="L535" s="16">
        <v>15332.29</v>
      </c>
      <c r="M535" s="16">
        <v>17101.314889295601</v>
      </c>
      <c r="N535" s="16">
        <v>20388.154479436998</v>
      </c>
      <c r="O535" s="16">
        <v>14804.6110726767</v>
      </c>
      <c r="P535" s="17">
        <f t="shared" si="8"/>
        <v>193274.90086770381</v>
      </c>
      <c r="R535" s="7"/>
      <c r="S535" s="7"/>
    </row>
    <row r="536" spans="1:19" s="2" customFormat="1" x14ac:dyDescent="0.25">
      <c r="A536" s="14">
        <v>314520</v>
      </c>
      <c r="B536" s="14">
        <v>452</v>
      </c>
      <c r="C536" s="15" t="s">
        <v>327</v>
      </c>
      <c r="D536" s="16">
        <v>3518.9949850580701</v>
      </c>
      <c r="E536" s="16">
        <v>1578.9308398391599</v>
      </c>
      <c r="F536" s="16">
        <v>1818.56496084793</v>
      </c>
      <c r="G536" s="16">
        <v>1449.58939821076</v>
      </c>
      <c r="H536" s="16">
        <v>1625.61391654813</v>
      </c>
      <c r="I536" s="16">
        <v>2039.4081497224199</v>
      </c>
      <c r="J536" s="16">
        <v>1707.72968385282</v>
      </c>
      <c r="K536" s="16">
        <v>2415.5624384446601</v>
      </c>
      <c r="L536" s="16">
        <v>1765.34</v>
      </c>
      <c r="M536" s="16">
        <v>1969.0251506899999</v>
      </c>
      <c r="N536" s="16">
        <v>2347.4679699215799</v>
      </c>
      <c r="O536" s="16">
        <v>1704.5853922338199</v>
      </c>
      <c r="P536" s="17">
        <f t="shared" si="8"/>
        <v>23940.812885369349</v>
      </c>
      <c r="R536" s="7"/>
      <c r="S536" s="7"/>
    </row>
    <row r="537" spans="1:19" s="2" customFormat="1" x14ac:dyDescent="0.25">
      <c r="A537" s="14">
        <v>314530</v>
      </c>
      <c r="B537" s="14">
        <v>453</v>
      </c>
      <c r="C537" s="15" t="s">
        <v>328</v>
      </c>
      <c r="D537" s="16">
        <v>19667.873067053199</v>
      </c>
      <c r="E537" s="16">
        <v>17722.439149254398</v>
      </c>
      <c r="F537" s="16">
        <v>20408.249240849</v>
      </c>
      <c r="G537" s="16">
        <v>16269.9592601724</v>
      </c>
      <c r="H537" s="16">
        <v>18245.637451164701</v>
      </c>
      <c r="I537" s="16">
        <v>22889.9904702692</v>
      </c>
      <c r="J537" s="16">
        <v>19167.2844861913</v>
      </c>
      <c r="K537" s="16">
        <v>27111.8859674382</v>
      </c>
      <c r="L537" s="16">
        <v>19813.91</v>
      </c>
      <c r="M537" s="16">
        <v>22100.022960655901</v>
      </c>
      <c r="N537" s="16">
        <v>26347.6045577638</v>
      </c>
      <c r="O537" s="16">
        <v>19131.993460604201</v>
      </c>
      <c r="P537" s="17">
        <f t="shared" si="8"/>
        <v>248876.85007141627</v>
      </c>
      <c r="R537" s="7"/>
      <c r="S537" s="7"/>
    </row>
    <row r="538" spans="1:19" s="2" customFormat="1" x14ac:dyDescent="0.25">
      <c r="A538" s="14">
        <v>314535</v>
      </c>
      <c r="B538" s="14">
        <v>818</v>
      </c>
      <c r="C538" s="15" t="s">
        <v>486</v>
      </c>
      <c r="D538" s="16">
        <v>12931.2966218195</v>
      </c>
      <c r="E538" s="16">
        <v>11546.133763944499</v>
      </c>
      <c r="F538" s="16">
        <v>13297.695776271599</v>
      </c>
      <c r="G538" s="16">
        <v>10599.5454085728</v>
      </c>
      <c r="H538" s="16">
        <v>11886.6593972316</v>
      </c>
      <c r="I538" s="16">
        <v>14912.360228543401</v>
      </c>
      <c r="J538" s="16">
        <v>12487.0934844778</v>
      </c>
      <c r="K538" s="16">
        <v>17662.8387218754</v>
      </c>
      <c r="L538" s="16">
        <v>12908.35</v>
      </c>
      <c r="M538" s="16">
        <v>14397.712566828601</v>
      </c>
      <c r="N538" s="16">
        <v>17164.925028471</v>
      </c>
      <c r="O538" s="16">
        <v>12464.1021037223</v>
      </c>
      <c r="P538" s="17">
        <f t="shared" si="8"/>
        <v>162258.71310175848</v>
      </c>
      <c r="R538" s="7"/>
      <c r="S538" s="7"/>
    </row>
    <row r="539" spans="1:19" s="2" customFormat="1" x14ac:dyDescent="0.25">
      <c r="A539" s="14">
        <v>314537</v>
      </c>
      <c r="B539" s="14">
        <v>819</v>
      </c>
      <c r="C539" s="15" t="s">
        <v>329</v>
      </c>
      <c r="D539" s="16">
        <v>15619.193951314501</v>
      </c>
      <c r="E539" s="16">
        <v>14379.868002408801</v>
      </c>
      <c r="F539" s="16">
        <v>16510.620489281599</v>
      </c>
      <c r="G539" s="16">
        <v>13201.0681471876</v>
      </c>
      <c r="H539" s="16">
        <v>14804.085753901099</v>
      </c>
      <c r="I539" s="16">
        <v>18572.4081575417</v>
      </c>
      <c r="J539" s="16">
        <v>15551.8907363301</v>
      </c>
      <c r="K539" s="16">
        <v>21997.9563889294</v>
      </c>
      <c r="L539" s="16">
        <v>16076.55</v>
      </c>
      <c r="M539" s="16">
        <v>17931.4468151248</v>
      </c>
      <c r="N539" s="16">
        <v>21377.836153137599</v>
      </c>
      <c r="O539" s="16">
        <v>15523.2564154747</v>
      </c>
      <c r="P539" s="17">
        <f t="shared" si="8"/>
        <v>201546.1810106319</v>
      </c>
      <c r="R539" s="7"/>
      <c r="S539" s="7"/>
    </row>
    <row r="540" spans="1:19" s="2" customFormat="1" x14ac:dyDescent="0.25">
      <c r="A540" s="14">
        <v>314540</v>
      </c>
      <c r="B540" s="14">
        <v>454</v>
      </c>
      <c r="C540" s="15" t="s">
        <v>330</v>
      </c>
      <c r="D540" s="16">
        <v>19628.272467138999</v>
      </c>
      <c r="E540" s="16">
        <v>17295.228223031601</v>
      </c>
      <c r="F540" s="16">
        <v>19774.871472525901</v>
      </c>
      <c r="G540" s="16">
        <v>15878.2139905923</v>
      </c>
      <c r="H540" s="16">
        <v>17806.3152998105</v>
      </c>
      <c r="I540" s="16">
        <v>22338.8492323551</v>
      </c>
      <c r="J540" s="16">
        <v>18705.777920127301</v>
      </c>
      <c r="K540" s="16">
        <v>26459.090658777601</v>
      </c>
      <c r="L540" s="16">
        <v>19336.830000000002</v>
      </c>
      <c r="M540" s="16">
        <v>21567.902424027299</v>
      </c>
      <c r="N540" s="16">
        <v>25713.211484909702</v>
      </c>
      <c r="O540" s="16">
        <v>18671.336625760301</v>
      </c>
      <c r="P540" s="17">
        <f t="shared" si="8"/>
        <v>243175.89979905661</v>
      </c>
      <c r="R540" s="7"/>
      <c r="S540" s="7"/>
    </row>
    <row r="541" spans="1:19" s="2" customFormat="1" x14ac:dyDescent="0.25">
      <c r="A541" s="14">
        <v>314545</v>
      </c>
      <c r="B541" s="14">
        <v>820</v>
      </c>
      <c r="C541" s="15" t="s">
        <v>748</v>
      </c>
      <c r="D541" s="16">
        <v>14700.930905789901</v>
      </c>
      <c r="E541" s="16">
        <v>11532.3000033425</v>
      </c>
      <c r="F541" s="16">
        <v>13285.488782254301</v>
      </c>
      <c r="G541" s="16">
        <v>10587.234670583801</v>
      </c>
      <c r="H541" s="16">
        <v>11872.8496898699</v>
      </c>
      <c r="I541" s="16">
        <v>14895.0404141084</v>
      </c>
      <c r="J541" s="16">
        <v>12472.590472300701</v>
      </c>
      <c r="K541" s="16">
        <v>17642.324391188002</v>
      </c>
      <c r="L541" s="16">
        <v>12893.36</v>
      </c>
      <c r="M541" s="16">
        <v>14380.990484869501</v>
      </c>
      <c r="N541" s="16">
        <v>17144.988994756201</v>
      </c>
      <c r="O541" s="16">
        <v>12449.625794658799</v>
      </c>
      <c r="P541" s="17">
        <f t="shared" si="8"/>
        <v>163857.72460372199</v>
      </c>
      <c r="R541" s="7"/>
      <c r="S541" s="7"/>
    </row>
    <row r="542" spans="1:19" s="2" customFormat="1" x14ac:dyDescent="0.25">
      <c r="A542" s="14">
        <v>314550</v>
      </c>
      <c r="B542" s="14">
        <v>455</v>
      </c>
      <c r="C542" s="15" t="s">
        <v>749</v>
      </c>
      <c r="D542" s="16">
        <v>10081.9877818144</v>
      </c>
      <c r="E542" s="16">
        <v>8802.1640055624302</v>
      </c>
      <c r="F542" s="16">
        <v>10131.1203617502</v>
      </c>
      <c r="G542" s="16">
        <v>8081.1201513841297</v>
      </c>
      <c r="H542" s="16">
        <v>9062.4157654479204</v>
      </c>
      <c r="I542" s="16">
        <v>11369.2210469814</v>
      </c>
      <c r="J542" s="16">
        <v>9520.1915648208706</v>
      </c>
      <c r="K542" s="16">
        <v>13466.192786961599</v>
      </c>
      <c r="L542" s="16">
        <v>9841.36</v>
      </c>
      <c r="M542" s="16">
        <v>10976.8523717567</v>
      </c>
      <c r="N542" s="16">
        <v>13086.5821313795</v>
      </c>
      <c r="O542" s="16">
        <v>9502.6628781490308</v>
      </c>
      <c r="P542" s="17">
        <f t="shared" si="8"/>
        <v>123921.87084600818</v>
      </c>
      <c r="R542" s="7"/>
      <c r="S542" s="7"/>
    </row>
    <row r="543" spans="1:19" s="2" customFormat="1" x14ac:dyDescent="0.25">
      <c r="A543" s="14">
        <v>314560</v>
      </c>
      <c r="B543" s="14">
        <v>456</v>
      </c>
      <c r="C543" s="15" t="s">
        <v>331</v>
      </c>
      <c r="D543" s="16">
        <v>29775.5157399091</v>
      </c>
      <c r="E543" s="16">
        <v>24759.240439782199</v>
      </c>
      <c r="F543" s="16">
        <v>28517.225989041301</v>
      </c>
      <c r="G543" s="16">
        <v>22730.678523747702</v>
      </c>
      <c r="H543" s="16">
        <v>25490.8817500593</v>
      </c>
      <c r="I543" s="16">
        <v>31979.490942242399</v>
      </c>
      <c r="J543" s="16">
        <v>26778.517073202202</v>
      </c>
      <c r="K543" s="16">
        <v>37877.8799776671</v>
      </c>
      <c r="L543" s="16">
        <v>27681.91</v>
      </c>
      <c r="M543" s="16">
        <v>30875.831294539399</v>
      </c>
      <c r="N543" s="16">
        <v>36810.106251428399</v>
      </c>
      <c r="O543" s="16">
        <v>26729.2121582625</v>
      </c>
      <c r="P543" s="17">
        <f t="shared" si="8"/>
        <v>350006.49013988161</v>
      </c>
      <c r="R543" s="7"/>
      <c r="S543" s="7"/>
    </row>
    <row r="544" spans="1:19" s="2" customFormat="1" x14ac:dyDescent="0.25">
      <c r="A544" s="14">
        <v>314570</v>
      </c>
      <c r="B544" s="14">
        <v>457</v>
      </c>
      <c r="C544" s="15" t="s">
        <v>332</v>
      </c>
      <c r="D544" s="16">
        <v>9323.1973303202594</v>
      </c>
      <c r="E544" s="16">
        <v>7714.1066766009699</v>
      </c>
      <c r="F544" s="16">
        <v>8857.2712061988695</v>
      </c>
      <c r="G544" s="16">
        <v>7082.1916974154301</v>
      </c>
      <c r="H544" s="16">
        <v>7942.1863641672999</v>
      </c>
      <c r="I544" s="16">
        <v>9963.8418185406408</v>
      </c>
      <c r="J544" s="16">
        <v>8343.3757195938397</v>
      </c>
      <c r="K544" s="16">
        <v>11801.601382610301</v>
      </c>
      <c r="L544" s="16">
        <v>8624.84</v>
      </c>
      <c r="M544" s="16">
        <v>9619.9748642142004</v>
      </c>
      <c r="N544" s="16">
        <v>11468.915395661699</v>
      </c>
      <c r="O544" s="16">
        <v>8328.0137998490009</v>
      </c>
      <c r="P544" s="17">
        <f t="shared" si="8"/>
        <v>109069.51625517249</v>
      </c>
      <c r="R544" s="7"/>
      <c r="S544" s="7"/>
    </row>
    <row r="545" spans="1:19" s="2" customFormat="1" x14ac:dyDescent="0.25">
      <c r="A545" s="14">
        <v>314580</v>
      </c>
      <c r="B545" s="14">
        <v>458</v>
      </c>
      <c r="C545" s="15" t="s">
        <v>750</v>
      </c>
      <c r="D545" s="16">
        <v>12646.4592941542</v>
      </c>
      <c r="E545" s="16">
        <v>11782.5825487167</v>
      </c>
      <c r="F545" s="16">
        <v>13541.948125745101</v>
      </c>
      <c r="G545" s="16">
        <v>10817.1816694507</v>
      </c>
      <c r="H545" s="16">
        <v>12130.717605210401</v>
      </c>
      <c r="I545" s="16">
        <v>15218.5498051623</v>
      </c>
      <c r="J545" s="16">
        <v>12743.486021180001</v>
      </c>
      <c r="K545" s="16">
        <v>18025.5027822425</v>
      </c>
      <c r="L545" s="16">
        <v>13173.4</v>
      </c>
      <c r="M545" s="16">
        <v>14693.3350871779</v>
      </c>
      <c r="N545" s="16">
        <v>17517.365624501101</v>
      </c>
      <c r="O545" s="16">
        <v>12720.0225675245</v>
      </c>
      <c r="P545" s="17">
        <f t="shared" si="8"/>
        <v>165010.55113106541</v>
      </c>
      <c r="R545" s="7"/>
      <c r="S545" s="7"/>
    </row>
    <row r="546" spans="1:19" s="2" customFormat="1" x14ac:dyDescent="0.25">
      <c r="A546" s="14">
        <v>314585</v>
      </c>
      <c r="B546" s="14">
        <v>821</v>
      </c>
      <c r="C546" s="15" t="s">
        <v>751</v>
      </c>
      <c r="D546" s="16">
        <v>19184.3867761361</v>
      </c>
      <c r="E546" s="16">
        <v>18677.067589931099</v>
      </c>
      <c r="F546" s="16">
        <v>21464.496781218098</v>
      </c>
      <c r="G546" s="16">
        <v>17147.099341892299</v>
      </c>
      <c r="H546" s="16">
        <v>19229.282330941402</v>
      </c>
      <c r="I546" s="16">
        <v>24124.027248763599</v>
      </c>
      <c r="J546" s="16">
        <v>20200.624103809201</v>
      </c>
      <c r="K546" s="16">
        <v>28573.532028917401</v>
      </c>
      <c r="L546" s="16">
        <v>20882.11</v>
      </c>
      <c r="M546" s="16">
        <v>23291.471300245401</v>
      </c>
      <c r="N546" s="16">
        <v>27768.046959945601</v>
      </c>
      <c r="O546" s="16">
        <v>20163.430481382598</v>
      </c>
      <c r="P546" s="17">
        <f t="shared" si="8"/>
        <v>260705.57494318282</v>
      </c>
      <c r="R546" s="7"/>
      <c r="S546" s="7"/>
    </row>
    <row r="547" spans="1:19" s="2" customFormat="1" x14ac:dyDescent="0.25">
      <c r="A547" s="14">
        <v>314587</v>
      </c>
      <c r="B547" s="14">
        <v>822</v>
      </c>
      <c r="C547" s="15" t="s">
        <v>752</v>
      </c>
      <c r="D547" s="16">
        <v>969.48724118271696</v>
      </c>
      <c r="E547" s="16">
        <v>862.01837381345899</v>
      </c>
      <c r="F547" s="16">
        <v>993.01337499850604</v>
      </c>
      <c r="G547" s="16">
        <v>791.40458501043202</v>
      </c>
      <c r="H547" s="16">
        <v>887.50544568313001</v>
      </c>
      <c r="I547" s="16">
        <v>1113.4166422506501</v>
      </c>
      <c r="J547" s="16">
        <v>932.33649709890801</v>
      </c>
      <c r="K547" s="16">
        <v>1318.77840133468</v>
      </c>
      <c r="L547" s="16">
        <v>963.78</v>
      </c>
      <c r="M547" s="16">
        <v>1074.99098308827</v>
      </c>
      <c r="N547" s="16">
        <v>1281.6021673821299</v>
      </c>
      <c r="O547" s="16">
        <v>930.61986837152403</v>
      </c>
      <c r="P547" s="17">
        <f t="shared" si="8"/>
        <v>12118.953580214407</v>
      </c>
      <c r="R547" s="7"/>
      <c r="S547" s="7"/>
    </row>
    <row r="548" spans="1:19" s="2" customFormat="1" x14ac:dyDescent="0.25">
      <c r="A548" s="14">
        <v>314590</v>
      </c>
      <c r="B548" s="14">
        <v>459</v>
      </c>
      <c r="C548" s="15" t="s">
        <v>333</v>
      </c>
      <c r="D548" s="16">
        <v>29135.295755740299</v>
      </c>
      <c r="E548" s="16">
        <v>27871.937017893801</v>
      </c>
      <c r="F548" s="16">
        <v>32107.127680592799</v>
      </c>
      <c r="G548" s="16">
        <v>25588.748248670101</v>
      </c>
      <c r="H548" s="16">
        <v>28696.001852210498</v>
      </c>
      <c r="I548" s="16">
        <v>36000.471432770297</v>
      </c>
      <c r="J548" s="16">
        <v>30145.546739530699</v>
      </c>
      <c r="K548" s="16">
        <v>42640.501643153701</v>
      </c>
      <c r="L548" s="16">
        <v>31162.53</v>
      </c>
      <c r="M548" s="16">
        <v>34758.041786520102</v>
      </c>
      <c r="N548" s="16">
        <v>41438.4700786881</v>
      </c>
      <c r="O548" s="16">
        <v>30090.042410678601</v>
      </c>
      <c r="P548" s="17">
        <f t="shared" si="8"/>
        <v>389634.71464644896</v>
      </c>
      <c r="R548" s="7"/>
      <c r="S548" s="7"/>
    </row>
    <row r="549" spans="1:19" s="2" customFormat="1" x14ac:dyDescent="0.25">
      <c r="A549" s="14">
        <v>314600</v>
      </c>
      <c r="B549" s="14">
        <v>460</v>
      </c>
      <c r="C549" s="15" t="s">
        <v>334</v>
      </c>
      <c r="D549" s="16">
        <v>10025.018905512199</v>
      </c>
      <c r="E549" s="16">
        <v>8969.9660896081405</v>
      </c>
      <c r="F549" s="16">
        <v>10331.1055191126</v>
      </c>
      <c r="G549" s="16">
        <v>8235.0043762472706</v>
      </c>
      <c r="H549" s="16">
        <v>9234.9853412012708</v>
      </c>
      <c r="I549" s="16">
        <v>11585.718727419</v>
      </c>
      <c r="J549" s="16">
        <v>9701.4792170345499</v>
      </c>
      <c r="K549" s="16">
        <v>13722.6219205545</v>
      </c>
      <c r="L549" s="16">
        <v>10028.76</v>
      </c>
      <c r="M549" s="16">
        <v>11185.8783962461</v>
      </c>
      <c r="N549" s="16">
        <v>13335.782552814901</v>
      </c>
      <c r="O549" s="16">
        <v>9683.6167414434804</v>
      </c>
      <c r="P549" s="17">
        <f t="shared" si="8"/>
        <v>126039.93778719401</v>
      </c>
      <c r="R549" s="7"/>
      <c r="S549" s="7"/>
    </row>
    <row r="550" spans="1:19" s="2" customFormat="1" x14ac:dyDescent="0.25">
      <c r="A550" s="14">
        <v>314610</v>
      </c>
      <c r="B550" s="14">
        <v>461</v>
      </c>
      <c r="C550" s="15" t="s">
        <v>335</v>
      </c>
      <c r="D550" s="16">
        <v>48341.191871977899</v>
      </c>
      <c r="E550" s="16">
        <v>43657.079590976697</v>
      </c>
      <c r="F550" s="16">
        <v>50278.567996579499</v>
      </c>
      <c r="G550" s="16">
        <v>40080.817108616597</v>
      </c>
      <c r="H550" s="16">
        <v>44947.848242791697</v>
      </c>
      <c r="I550" s="16">
        <v>56389.171416223398</v>
      </c>
      <c r="J550" s="16">
        <v>47218.337284989298</v>
      </c>
      <c r="K550" s="16">
        <v>66789.751931993596</v>
      </c>
      <c r="L550" s="16">
        <v>48811.29</v>
      </c>
      <c r="M550" s="16">
        <v>54443.097503668199</v>
      </c>
      <c r="N550" s="16">
        <v>64906.955367427901</v>
      </c>
      <c r="O550" s="16">
        <v>47131.398336986102</v>
      </c>
      <c r="P550" s="17">
        <f t="shared" si="8"/>
        <v>612995.50665223086</v>
      </c>
      <c r="R550" s="7"/>
      <c r="S550" s="7"/>
    </row>
    <row r="551" spans="1:19" s="2" customFormat="1" x14ac:dyDescent="0.25">
      <c r="A551" s="14">
        <v>314620</v>
      </c>
      <c r="B551" s="14">
        <v>462</v>
      </c>
      <c r="C551" s="15" t="s">
        <v>487</v>
      </c>
      <c r="D551" s="16">
        <v>969.48724118271696</v>
      </c>
      <c r="E551" s="16">
        <v>862.01830021955698</v>
      </c>
      <c r="F551" s="16">
        <v>989.33065620171101</v>
      </c>
      <c r="G551" s="16">
        <v>791.40458501043202</v>
      </c>
      <c r="H551" s="16">
        <v>887.50565078822103</v>
      </c>
      <c r="I551" s="16">
        <v>1113.4166422506501</v>
      </c>
      <c r="J551" s="16">
        <v>932.33649709890801</v>
      </c>
      <c r="K551" s="16">
        <v>1318.77840133468</v>
      </c>
      <c r="L551" s="16">
        <v>963.78</v>
      </c>
      <c r="M551" s="16">
        <v>1074.99098308827</v>
      </c>
      <c r="N551" s="16">
        <v>1281.6021673821299</v>
      </c>
      <c r="O551" s="16">
        <v>930.61986837152403</v>
      </c>
      <c r="P551" s="17">
        <f t="shared" si="8"/>
        <v>12115.270992928801</v>
      </c>
      <c r="R551" s="7"/>
      <c r="S551" s="7"/>
    </row>
    <row r="552" spans="1:19" s="2" customFormat="1" x14ac:dyDescent="0.25">
      <c r="A552" s="14">
        <v>314625</v>
      </c>
      <c r="B552" s="14">
        <v>823</v>
      </c>
      <c r="C552" s="15" t="s">
        <v>336</v>
      </c>
      <c r="D552" s="16">
        <v>14902.1338616267</v>
      </c>
      <c r="E552" s="16">
        <v>15729.9209054208</v>
      </c>
      <c r="F552" s="16">
        <v>18071.902742812599</v>
      </c>
      <c r="G552" s="16">
        <v>14441.374999584499</v>
      </c>
      <c r="H552" s="16">
        <v>16195.003491526</v>
      </c>
      <c r="I552" s="16">
        <v>20317.379461869001</v>
      </c>
      <c r="J552" s="16">
        <v>17013.069213172301</v>
      </c>
      <c r="K552" s="16">
        <v>24064.775205687802</v>
      </c>
      <c r="L552" s="16">
        <v>17587.02</v>
      </c>
      <c r="M552" s="16">
        <v>19616.1965725093</v>
      </c>
      <c r="N552" s="16">
        <v>23386.391549906999</v>
      </c>
      <c r="O552" s="16">
        <v>16981.744553627999</v>
      </c>
      <c r="P552" s="17">
        <f t="shared" si="8"/>
        <v>218306.91255774398</v>
      </c>
      <c r="R552" s="7"/>
      <c r="S552" s="7"/>
    </row>
    <row r="553" spans="1:19" s="2" customFormat="1" x14ac:dyDescent="0.25">
      <c r="A553" s="14">
        <v>314630</v>
      </c>
      <c r="B553" s="14">
        <v>463</v>
      </c>
      <c r="C553" s="15" t="s">
        <v>753</v>
      </c>
      <c r="D553" s="16">
        <v>3393.2053441394601</v>
      </c>
      <c r="E553" s="16">
        <v>3017.28637313022</v>
      </c>
      <c r="F553" s="16">
        <v>3474.0784976275299</v>
      </c>
      <c r="G553" s="16">
        <v>2769.9160475364702</v>
      </c>
      <c r="H553" s="16">
        <v>3106.2702093102798</v>
      </c>
      <c r="I553" s="16">
        <v>3896.9582478772199</v>
      </c>
      <c r="J553" s="16">
        <v>3263.1777398461199</v>
      </c>
      <c r="K553" s="16">
        <v>4615.7244046713004</v>
      </c>
      <c r="L553" s="16">
        <v>3373.26</v>
      </c>
      <c r="M553" s="16">
        <v>3762.4684408089001</v>
      </c>
      <c r="N553" s="16">
        <v>4485.6075858373997</v>
      </c>
      <c r="O553" s="16">
        <v>3257.1695393002801</v>
      </c>
      <c r="P553" s="17">
        <f t="shared" si="8"/>
        <v>42415.12243008519</v>
      </c>
      <c r="R553" s="7"/>
      <c r="S553" s="7"/>
    </row>
    <row r="554" spans="1:19" s="2" customFormat="1" x14ac:dyDescent="0.25">
      <c r="A554" s="14">
        <v>314640</v>
      </c>
      <c r="B554" s="14">
        <v>464</v>
      </c>
      <c r="C554" s="15" t="s">
        <v>337</v>
      </c>
      <c r="D554" s="16">
        <v>6047.9753190291303</v>
      </c>
      <c r="E554" s="16">
        <v>6680.6423966278699</v>
      </c>
      <c r="F554" s="16">
        <v>7675.8229545435797</v>
      </c>
      <c r="G554" s="16">
        <v>6133.3855338307303</v>
      </c>
      <c r="H554" s="16">
        <v>6878.1670418305503</v>
      </c>
      <c r="I554" s="16">
        <v>8628.9789774423807</v>
      </c>
      <c r="J554" s="16">
        <v>7225.6078525163903</v>
      </c>
      <c r="K554" s="16">
        <v>10220.5326103436</v>
      </c>
      <c r="L554" s="16">
        <v>7469.37</v>
      </c>
      <c r="M554" s="16">
        <v>8331.1801189339494</v>
      </c>
      <c r="N554" s="16">
        <v>9932.4167972113391</v>
      </c>
      <c r="O554" s="16">
        <v>7212.3039798791597</v>
      </c>
      <c r="P554" s="17">
        <f t="shared" si="8"/>
        <v>92436.383582188675</v>
      </c>
      <c r="R554" s="7"/>
      <c r="S554" s="7"/>
    </row>
    <row r="555" spans="1:19" s="2" customFormat="1" x14ac:dyDescent="0.25">
      <c r="A555" s="14">
        <v>314650</v>
      </c>
      <c r="B555" s="14">
        <v>465</v>
      </c>
      <c r="C555" s="15" t="s">
        <v>338</v>
      </c>
      <c r="D555" s="16">
        <v>17581.3150112207</v>
      </c>
      <c r="E555" s="16">
        <v>16395.115752185498</v>
      </c>
      <c r="F555" s="16">
        <v>18890.347668321199</v>
      </c>
      <c r="G555" s="16">
        <v>15052.075537684201</v>
      </c>
      <c r="H555" s="16">
        <v>16879.856064586202</v>
      </c>
      <c r="I555" s="16">
        <v>21176.565970805699</v>
      </c>
      <c r="J555" s="16">
        <v>17732.5222101002</v>
      </c>
      <c r="K555" s="16">
        <v>25082.432538717701</v>
      </c>
      <c r="L555" s="16">
        <v>18330.740000000002</v>
      </c>
      <c r="M555" s="16">
        <v>20445.7312811257</v>
      </c>
      <c r="N555" s="16">
        <v>24375.361222403499</v>
      </c>
      <c r="O555" s="16">
        <v>17699.872885387998</v>
      </c>
      <c r="P555" s="17">
        <f t="shared" si="8"/>
        <v>229641.93614253862</v>
      </c>
      <c r="R555" s="7"/>
      <c r="S555" s="7"/>
    </row>
    <row r="556" spans="1:19" s="2" customFormat="1" x14ac:dyDescent="0.25">
      <c r="A556" s="14">
        <v>314655</v>
      </c>
      <c r="B556" s="14">
        <v>824</v>
      </c>
      <c r="C556" s="15" t="s">
        <v>339</v>
      </c>
      <c r="D556" s="16">
        <v>12870.341901207699</v>
      </c>
      <c r="E556" s="16">
        <v>14007.799937412599</v>
      </c>
      <c r="F556" s="16">
        <v>16110.8539386137</v>
      </c>
      <c r="G556" s="16">
        <v>12860.3245064192</v>
      </c>
      <c r="H556" s="16">
        <v>14421.9644020985</v>
      </c>
      <c r="I556" s="16">
        <v>18093.0204365727</v>
      </c>
      <c r="J556" s="16">
        <v>15150.4680778569</v>
      </c>
      <c r="K556" s="16">
        <v>21430.149021688099</v>
      </c>
      <c r="L556" s="16">
        <v>15661.58</v>
      </c>
      <c r="M556" s="16">
        <v>17468.6034751841</v>
      </c>
      <c r="N556" s="16">
        <v>20826.035219959202</v>
      </c>
      <c r="O556" s="16">
        <v>15122.572861036901</v>
      </c>
      <c r="P556" s="17">
        <f t="shared" si="8"/>
        <v>194023.7137780496</v>
      </c>
      <c r="R556" s="7"/>
      <c r="S556" s="7"/>
    </row>
    <row r="557" spans="1:19" s="2" customFormat="1" x14ac:dyDescent="0.25">
      <c r="A557" s="14">
        <v>314660</v>
      </c>
      <c r="B557" s="14">
        <v>466</v>
      </c>
      <c r="C557" s="15" t="s">
        <v>340</v>
      </c>
      <c r="D557" s="16">
        <v>15842.2872826691</v>
      </c>
      <c r="E557" s="16">
        <v>13572.476360618</v>
      </c>
      <c r="F557" s="16">
        <v>15527.941840449401</v>
      </c>
      <c r="G557" s="16">
        <v>12460.665190989001</v>
      </c>
      <c r="H557" s="16">
        <v>13973.771844294301</v>
      </c>
      <c r="I557" s="16">
        <v>17530.745032236198</v>
      </c>
      <c r="J557" s="16">
        <v>14679.638146822001</v>
      </c>
      <c r="K557" s="16">
        <v>20764.1659290141</v>
      </c>
      <c r="L557" s="16">
        <v>15174.87</v>
      </c>
      <c r="M557" s="16">
        <v>16925.733028724499</v>
      </c>
      <c r="N557" s="16">
        <v>20178.8261254313</v>
      </c>
      <c r="O557" s="16">
        <v>14652.609827509301</v>
      </c>
      <c r="P557" s="17">
        <f t="shared" si="8"/>
        <v>191283.73060875721</v>
      </c>
      <c r="R557" s="7"/>
      <c r="S557" s="7"/>
    </row>
    <row r="558" spans="1:19" s="2" customFormat="1" x14ac:dyDescent="0.25">
      <c r="A558" s="14">
        <v>314670</v>
      </c>
      <c r="B558" s="14">
        <v>467</v>
      </c>
      <c r="C558" s="15" t="s">
        <v>341</v>
      </c>
      <c r="D558" s="16">
        <v>11954.552811080801</v>
      </c>
      <c r="E558" s="16">
        <v>11413.3477874081</v>
      </c>
      <c r="F558" s="16">
        <v>13104.943113126499</v>
      </c>
      <c r="G558" s="16">
        <v>10477.317367110099</v>
      </c>
      <c r="H558" s="16">
        <v>11749.587386733099</v>
      </c>
      <c r="I558" s="16">
        <v>14740.399213795799</v>
      </c>
      <c r="J558" s="16">
        <v>12343.099292148099</v>
      </c>
      <c r="K558" s="16">
        <v>17459.160724336001</v>
      </c>
      <c r="L558" s="16">
        <v>12759.5</v>
      </c>
      <c r="M558" s="16">
        <v>14231.686181662801</v>
      </c>
      <c r="N558" s="16">
        <v>16966.988693730898</v>
      </c>
      <c r="O558" s="16">
        <v>12320.3730351627</v>
      </c>
      <c r="P558" s="17">
        <f t="shared" si="8"/>
        <v>159520.95560629488</v>
      </c>
      <c r="R558" s="7"/>
      <c r="S558" s="7"/>
    </row>
    <row r="559" spans="1:19" s="2" customFormat="1" x14ac:dyDescent="0.25">
      <c r="A559" s="14">
        <v>314675</v>
      </c>
      <c r="B559" s="14">
        <v>750</v>
      </c>
      <c r="C559" s="15" t="s">
        <v>754</v>
      </c>
      <c r="D559" s="16">
        <v>969.48724118271696</v>
      </c>
      <c r="E559" s="16">
        <v>862.01826385620996</v>
      </c>
      <c r="F559" s="16">
        <v>991.261612784764</v>
      </c>
      <c r="G559" s="16">
        <v>791.40458501043202</v>
      </c>
      <c r="H559" s="16">
        <v>887.50563102147203</v>
      </c>
      <c r="I559" s="16">
        <v>1113.4166422506501</v>
      </c>
      <c r="J559" s="16">
        <v>932.33649709890801</v>
      </c>
      <c r="K559" s="16">
        <v>1318.77840133468</v>
      </c>
      <c r="L559" s="16">
        <v>963.78</v>
      </c>
      <c r="M559" s="16">
        <v>1074.99098308827</v>
      </c>
      <c r="N559" s="16">
        <v>1281.6021673821299</v>
      </c>
      <c r="O559" s="16">
        <v>930.61986837152403</v>
      </c>
      <c r="P559" s="17">
        <f t="shared" si="8"/>
        <v>12117.201893381758</v>
      </c>
      <c r="R559" s="7"/>
      <c r="S559" s="7"/>
    </row>
    <row r="560" spans="1:19" s="2" customFormat="1" x14ac:dyDescent="0.25">
      <c r="A560" s="14">
        <v>314690</v>
      </c>
      <c r="B560" s="14">
        <v>469</v>
      </c>
      <c r="C560" s="15" t="s">
        <v>342</v>
      </c>
      <c r="D560" s="16">
        <v>7357.9375612854301</v>
      </c>
      <c r="E560" s="16">
        <v>6752.4790947657202</v>
      </c>
      <c r="F560" s="16">
        <v>7785.2550187049601</v>
      </c>
      <c r="G560" s="16">
        <v>6199.3359159149204</v>
      </c>
      <c r="H560" s="16">
        <v>6952.1245944765296</v>
      </c>
      <c r="I560" s="16">
        <v>8721.76369762994</v>
      </c>
      <c r="J560" s="16">
        <v>7303.30256060796</v>
      </c>
      <c r="K560" s="16">
        <v>10330.4308104548</v>
      </c>
      <c r="L560" s="16">
        <v>7549.68</v>
      </c>
      <c r="M560" s="16">
        <v>8420.7627008579693</v>
      </c>
      <c r="N560" s="16">
        <v>10039.2169778265</v>
      </c>
      <c r="O560" s="16">
        <v>7289.8556355767896</v>
      </c>
      <c r="P560" s="17">
        <f t="shared" si="8"/>
        <v>94702.144568101532</v>
      </c>
      <c r="R560" s="7"/>
      <c r="S560" s="7"/>
    </row>
    <row r="561" spans="1:19" s="2" customFormat="1" x14ac:dyDescent="0.25">
      <c r="A561" s="14">
        <v>314700</v>
      </c>
      <c r="B561" s="14">
        <v>470</v>
      </c>
      <c r="C561" s="15" t="s">
        <v>343</v>
      </c>
      <c r="D561" s="16">
        <v>33891.6253070112</v>
      </c>
      <c r="E561" s="16">
        <v>31104.548327537701</v>
      </c>
      <c r="F561" s="16">
        <v>35825.873331251998</v>
      </c>
      <c r="G561" s="16">
        <v>28556.515442459098</v>
      </c>
      <c r="H561" s="16">
        <v>32024.145425977898</v>
      </c>
      <c r="I561" s="16">
        <v>40175.783841210097</v>
      </c>
      <c r="J561" s="16">
        <v>33641.808603651501</v>
      </c>
      <c r="K561" s="16">
        <v>47585.920648158601</v>
      </c>
      <c r="L561" s="16">
        <v>34776.75</v>
      </c>
      <c r="M561" s="16">
        <v>38789.257973100997</v>
      </c>
      <c r="N561" s="16">
        <v>46244.478206371001</v>
      </c>
      <c r="O561" s="16">
        <v>33579.866917071697</v>
      </c>
      <c r="P561" s="17">
        <f t="shared" si="8"/>
        <v>436196.57402380178</v>
      </c>
      <c r="R561" s="7"/>
      <c r="S561" s="7"/>
    </row>
    <row r="562" spans="1:19" s="2" customFormat="1" x14ac:dyDescent="0.25">
      <c r="A562" s="14">
        <v>314710</v>
      </c>
      <c r="B562" s="14">
        <v>471</v>
      </c>
      <c r="C562" s="15" t="s">
        <v>755</v>
      </c>
      <c r="D562" s="16">
        <v>26809.465010557102</v>
      </c>
      <c r="E562" s="16">
        <v>24015.950177392599</v>
      </c>
      <c r="F562" s="16">
        <v>27664.325632415199</v>
      </c>
      <c r="G562" s="16">
        <v>22048.531738390098</v>
      </c>
      <c r="H562" s="16">
        <v>24725.8981715591</v>
      </c>
      <c r="I562" s="16">
        <v>31019.787653102499</v>
      </c>
      <c r="J562" s="16">
        <v>25974.894809174999</v>
      </c>
      <c r="K562" s="16">
        <v>36741.166261183404</v>
      </c>
      <c r="L562" s="16">
        <v>26851.18</v>
      </c>
      <c r="M562" s="16">
        <v>29949.248788838599</v>
      </c>
      <c r="N562" s="16">
        <v>35705.4363832655</v>
      </c>
      <c r="O562" s="16">
        <v>25927.069532830101</v>
      </c>
      <c r="P562" s="17">
        <f t="shared" si="8"/>
        <v>337432.95415870921</v>
      </c>
      <c r="R562" s="7"/>
      <c r="S562" s="7"/>
    </row>
    <row r="563" spans="1:19" s="2" customFormat="1" x14ac:dyDescent="0.25">
      <c r="A563" s="14">
        <v>314720</v>
      </c>
      <c r="B563" s="14">
        <v>472</v>
      </c>
      <c r="C563" s="15" t="s">
        <v>756</v>
      </c>
      <c r="D563" s="16">
        <v>26902.234249040899</v>
      </c>
      <c r="E563" s="16">
        <v>23816.036109553701</v>
      </c>
      <c r="F563" s="16">
        <v>27455.247612999901</v>
      </c>
      <c r="G563" s="16">
        <v>21864.538965759501</v>
      </c>
      <c r="H563" s="16">
        <v>24519.5626858246</v>
      </c>
      <c r="I563" s="16">
        <v>30760.930655075201</v>
      </c>
      <c r="J563" s="16">
        <v>25758.1369328939</v>
      </c>
      <c r="K563" s="16">
        <v>36434.564935966402</v>
      </c>
      <c r="L563" s="16">
        <v>26627.11</v>
      </c>
      <c r="M563" s="16">
        <v>29699.325329614901</v>
      </c>
      <c r="N563" s="16">
        <v>35407.478119373198</v>
      </c>
      <c r="O563" s="16">
        <v>25710.710753654399</v>
      </c>
      <c r="P563" s="17">
        <f t="shared" si="8"/>
        <v>334955.87634975661</v>
      </c>
      <c r="R563" s="7"/>
      <c r="S563" s="7"/>
    </row>
    <row r="564" spans="1:19" s="2" customFormat="1" x14ac:dyDescent="0.25">
      <c r="A564" s="14">
        <v>314730</v>
      </c>
      <c r="B564" s="14">
        <v>473</v>
      </c>
      <c r="C564" s="15" t="s">
        <v>757</v>
      </c>
      <c r="D564" s="16">
        <v>15262.0167622846</v>
      </c>
      <c r="E564" s="16">
        <v>13575.23573196</v>
      </c>
      <c r="F564" s="16">
        <v>15631.387430483101</v>
      </c>
      <c r="G564" s="16">
        <v>12462.8635370585</v>
      </c>
      <c r="H564" s="16">
        <v>13976.236419135999</v>
      </c>
      <c r="I564" s="16">
        <v>17533.8378562424</v>
      </c>
      <c r="J564" s="16">
        <v>14682.227970425</v>
      </c>
      <c r="K564" s="16">
        <v>20767.829202351099</v>
      </c>
      <c r="L564" s="16">
        <v>15177.54</v>
      </c>
      <c r="M564" s="16">
        <v>16928.719114788601</v>
      </c>
      <c r="N564" s="16">
        <v>20182.3861314518</v>
      </c>
      <c r="O564" s="16">
        <v>14655.194882699199</v>
      </c>
      <c r="P564" s="17">
        <f t="shared" si="8"/>
        <v>190835.47503888028</v>
      </c>
      <c r="R564" s="7"/>
      <c r="S564" s="7"/>
    </row>
    <row r="565" spans="1:19" s="2" customFormat="1" x14ac:dyDescent="0.25">
      <c r="A565" s="14">
        <v>314740</v>
      </c>
      <c r="B565" s="14">
        <v>474</v>
      </c>
      <c r="C565" s="15" t="s">
        <v>344</v>
      </c>
      <c r="D565" s="16">
        <v>9089.2624646166005</v>
      </c>
      <c r="E565" s="16">
        <v>8194.92331595006</v>
      </c>
      <c r="F565" s="16">
        <v>9439.5346976285291</v>
      </c>
      <c r="G565" s="16">
        <v>7523.6195881656904</v>
      </c>
      <c r="H565" s="16">
        <v>8437.2168218413099</v>
      </c>
      <c r="I565" s="16">
        <v>10584.880878996</v>
      </c>
      <c r="J565" s="16">
        <v>8863.4122990867709</v>
      </c>
      <c r="K565" s="16">
        <v>12537.1866686881</v>
      </c>
      <c r="L565" s="16">
        <v>9162.42</v>
      </c>
      <c r="M565" s="16">
        <v>10219.580945892299</v>
      </c>
      <c r="N565" s="16">
        <v>12183.764604579201</v>
      </c>
      <c r="O565" s="16">
        <v>8847.0928819850997</v>
      </c>
      <c r="P565" s="17">
        <f t="shared" si="8"/>
        <v>115082.89516742967</v>
      </c>
      <c r="R565" s="7"/>
      <c r="S565" s="7"/>
    </row>
    <row r="566" spans="1:19" s="2" customFormat="1" x14ac:dyDescent="0.25">
      <c r="A566" s="14">
        <v>314750</v>
      </c>
      <c r="B566" s="14">
        <v>475</v>
      </c>
      <c r="C566" s="15" t="s">
        <v>758</v>
      </c>
      <c r="D566" s="16">
        <v>0</v>
      </c>
      <c r="E566" s="16">
        <v>0</v>
      </c>
      <c r="F566" s="16">
        <v>0</v>
      </c>
      <c r="G566" s="16">
        <v>0</v>
      </c>
      <c r="H566" s="16">
        <v>0</v>
      </c>
      <c r="I566" s="16">
        <v>0</v>
      </c>
      <c r="J566" s="16">
        <v>0</v>
      </c>
      <c r="K566" s="16">
        <v>0</v>
      </c>
      <c r="L566" s="16">
        <v>0</v>
      </c>
      <c r="M566" s="16">
        <v>0</v>
      </c>
      <c r="N566" s="16">
        <v>0</v>
      </c>
      <c r="O566" s="16">
        <v>0</v>
      </c>
      <c r="P566" s="17">
        <f t="shared" si="8"/>
        <v>0</v>
      </c>
      <c r="R566" s="7"/>
      <c r="S566" s="7"/>
    </row>
    <row r="567" spans="1:19" s="2" customFormat="1" x14ac:dyDescent="0.25">
      <c r="A567" s="14">
        <v>314760</v>
      </c>
      <c r="B567" s="14">
        <v>476</v>
      </c>
      <c r="C567" s="15" t="s">
        <v>345</v>
      </c>
      <c r="D567" s="16">
        <v>23007.553197592399</v>
      </c>
      <c r="E567" s="16">
        <v>21063.373871387201</v>
      </c>
      <c r="F567" s="16">
        <v>24282.835808618202</v>
      </c>
      <c r="G567" s="16">
        <v>19337.179630144499</v>
      </c>
      <c r="H567" s="16">
        <v>21685.307666035998</v>
      </c>
      <c r="I567" s="16">
        <v>27205.222236751899</v>
      </c>
      <c r="J567" s="16">
        <v>22780.7099701142</v>
      </c>
      <c r="K567" s="16">
        <v>32223.031458210899</v>
      </c>
      <c r="L567" s="16">
        <v>23549.24</v>
      </c>
      <c r="M567" s="16">
        <v>26266.329680778301</v>
      </c>
      <c r="N567" s="16">
        <v>31314.6673578144</v>
      </c>
      <c r="O567" s="16">
        <v>22738.7658637893</v>
      </c>
      <c r="P567" s="17">
        <f t="shared" si="8"/>
        <v>295454.21674123727</v>
      </c>
      <c r="R567" s="7"/>
      <c r="S567" s="7"/>
    </row>
    <row r="568" spans="1:19" s="2" customFormat="1" x14ac:dyDescent="0.25">
      <c r="A568" s="14">
        <v>314770</v>
      </c>
      <c r="B568" s="14">
        <v>477</v>
      </c>
      <c r="C568" s="15" t="s">
        <v>346</v>
      </c>
      <c r="D568" s="16">
        <v>9433.7823855663501</v>
      </c>
      <c r="E568" s="16">
        <v>9236.8440431405706</v>
      </c>
      <c r="F568" s="16">
        <v>10652.1580976404</v>
      </c>
      <c r="G568" s="16">
        <v>8485.6158281672306</v>
      </c>
      <c r="H568" s="16">
        <v>9516.0296266216501</v>
      </c>
      <c r="I568" s="16">
        <v>11938.300664131701</v>
      </c>
      <c r="J568" s="16">
        <v>9996.71910778253</v>
      </c>
      <c r="K568" s="16">
        <v>14140.2350809771</v>
      </c>
      <c r="L568" s="16">
        <v>10333.959999999999</v>
      </c>
      <c r="M568" s="16">
        <v>11526.292207557401</v>
      </c>
      <c r="N568" s="16">
        <v>13741.623239152599</v>
      </c>
      <c r="O568" s="16">
        <v>9978.3130330944605</v>
      </c>
      <c r="P568" s="17">
        <f t="shared" si="8"/>
        <v>128979.87331383199</v>
      </c>
      <c r="R568" s="7"/>
      <c r="S568" s="7"/>
    </row>
    <row r="569" spans="1:19" s="2" customFormat="1" x14ac:dyDescent="0.25">
      <c r="A569" s="14">
        <v>314780</v>
      </c>
      <c r="B569" s="14">
        <v>478</v>
      </c>
      <c r="C569" s="15" t="s">
        <v>759</v>
      </c>
      <c r="D569" s="16">
        <v>10374.7595406369</v>
      </c>
      <c r="E569" s="16">
        <v>8641.2541281611793</v>
      </c>
      <c r="F569" s="16">
        <v>9967.8446159305604</v>
      </c>
      <c r="G569" s="16">
        <v>7933.3912955155201</v>
      </c>
      <c r="H569" s="16">
        <v>8896.7475412977201</v>
      </c>
      <c r="I569" s="16">
        <v>11161.383273761299</v>
      </c>
      <c r="J569" s="16">
        <v>9346.1554186957401</v>
      </c>
      <c r="K569" s="16">
        <v>13220.020818712501</v>
      </c>
      <c r="L569" s="16">
        <v>9661.4500000000007</v>
      </c>
      <c r="M569" s="16">
        <v>10776.187388246901</v>
      </c>
      <c r="N569" s="16">
        <v>12847.3497268015</v>
      </c>
      <c r="O569" s="16">
        <v>9328.9471693863397</v>
      </c>
      <c r="P569" s="17">
        <f t="shared" si="8"/>
        <v>122155.49091714615</v>
      </c>
      <c r="R569" s="7"/>
      <c r="S569" s="7"/>
    </row>
    <row r="570" spans="1:19" s="2" customFormat="1" x14ac:dyDescent="0.25">
      <c r="A570" s="14">
        <v>314790</v>
      </c>
      <c r="B570" s="14">
        <v>479</v>
      </c>
      <c r="C570" s="15" t="s">
        <v>347</v>
      </c>
      <c r="D570" s="16">
        <v>14733.264062903099</v>
      </c>
      <c r="E570" s="16">
        <v>13448.7363469826</v>
      </c>
      <c r="F570" s="16">
        <v>15489.164619032599</v>
      </c>
      <c r="G570" s="16">
        <v>12347.0546661186</v>
      </c>
      <c r="H570" s="16">
        <v>13846.365044476701</v>
      </c>
      <c r="I570" s="16">
        <v>17370.907887593101</v>
      </c>
      <c r="J570" s="16">
        <v>14545.7960630162</v>
      </c>
      <c r="K570" s="16">
        <v>20574.847962955799</v>
      </c>
      <c r="L570" s="16">
        <v>15036.51</v>
      </c>
      <c r="M570" s="16">
        <v>16771.412100930102</v>
      </c>
      <c r="N570" s="16">
        <v>19994.845014291499</v>
      </c>
      <c r="O570" s="16">
        <v>14519.0141752942</v>
      </c>
      <c r="P570" s="17">
        <f t="shared" si="8"/>
        <v>188677.91794359448</v>
      </c>
      <c r="R570" s="7"/>
      <c r="S570" s="7"/>
    </row>
    <row r="571" spans="1:19" s="2" customFormat="1" x14ac:dyDescent="0.25">
      <c r="A571" s="14">
        <v>314795</v>
      </c>
      <c r="B571" s="14">
        <v>825</v>
      </c>
      <c r="C571" s="15" t="s">
        <v>348</v>
      </c>
      <c r="D571" s="16">
        <v>6308.1032897400601</v>
      </c>
      <c r="E571" s="16">
        <v>6967.9814391538703</v>
      </c>
      <c r="F571" s="16">
        <v>8000.3359664186401</v>
      </c>
      <c r="G571" s="16">
        <v>6397.1870621675298</v>
      </c>
      <c r="H571" s="16">
        <v>7174.00373179088</v>
      </c>
      <c r="I571" s="16">
        <v>9000.1178581925906</v>
      </c>
      <c r="J571" s="16">
        <v>7536.3866848826901</v>
      </c>
      <c r="K571" s="16">
        <v>10660.1254107884</v>
      </c>
      <c r="L571" s="16">
        <v>7790.63</v>
      </c>
      <c r="M571" s="16">
        <v>8689.5104466300309</v>
      </c>
      <c r="N571" s="16">
        <v>10359.617519672</v>
      </c>
      <c r="O571" s="16">
        <v>7522.5106026696603</v>
      </c>
      <c r="P571" s="17">
        <f t="shared" si="8"/>
        <v>96406.510012106344</v>
      </c>
      <c r="R571" s="7"/>
      <c r="S571" s="7"/>
    </row>
    <row r="572" spans="1:19" s="2" customFormat="1" x14ac:dyDescent="0.25">
      <c r="A572" s="14">
        <v>314800</v>
      </c>
      <c r="B572" s="14">
        <v>480</v>
      </c>
      <c r="C572" s="15" t="s">
        <v>488</v>
      </c>
      <c r="D572" s="16">
        <v>29682.794251835101</v>
      </c>
      <c r="E572" s="16">
        <v>27469.727107705799</v>
      </c>
      <c r="F572" s="16">
        <v>31637.840157390201</v>
      </c>
      <c r="G572" s="16">
        <v>25219.426108998501</v>
      </c>
      <c r="H572" s="16">
        <v>28281.835770472499</v>
      </c>
      <c r="I572" s="16">
        <v>35480.87699972</v>
      </c>
      <c r="J572" s="16">
        <v>29710.456374217902</v>
      </c>
      <c r="K572" s="16">
        <v>42025.071722530898</v>
      </c>
      <c r="L572" s="16">
        <v>30712.76</v>
      </c>
      <c r="M572" s="16">
        <v>34256.379327745599</v>
      </c>
      <c r="N572" s="16">
        <v>40840.389067243101</v>
      </c>
      <c r="O572" s="16">
        <v>29655.753138771899</v>
      </c>
      <c r="P572" s="17">
        <f t="shared" si="8"/>
        <v>384973.31002663152</v>
      </c>
      <c r="R572" s="7"/>
      <c r="S572" s="7"/>
    </row>
    <row r="573" spans="1:19" s="2" customFormat="1" x14ac:dyDescent="0.25">
      <c r="A573" s="14">
        <v>314810</v>
      </c>
      <c r="B573" s="14">
        <v>481</v>
      </c>
      <c r="C573" s="15" t="s">
        <v>760</v>
      </c>
      <c r="D573" s="16">
        <v>13569.891440941599</v>
      </c>
      <c r="E573" s="16">
        <v>12642.940479430399</v>
      </c>
      <c r="F573" s="16">
        <v>14561.437351135901</v>
      </c>
      <c r="G573" s="16">
        <v>11607.2672468194</v>
      </c>
      <c r="H573" s="16">
        <v>13016.743500737901</v>
      </c>
      <c r="I573" s="16">
        <v>16330.110753009199</v>
      </c>
      <c r="J573" s="16">
        <v>13674.268624116999</v>
      </c>
      <c r="K573" s="16">
        <v>19342.083219574899</v>
      </c>
      <c r="L573" s="16">
        <v>14135.58</v>
      </c>
      <c r="M573" s="16">
        <v>15766.5344186277</v>
      </c>
      <c r="N573" s="16">
        <v>18796.831788270902</v>
      </c>
      <c r="O573" s="16">
        <v>13649.0914027821</v>
      </c>
      <c r="P573" s="17">
        <f t="shared" si="8"/>
        <v>177092.780225447</v>
      </c>
      <c r="R573" s="7"/>
      <c r="S573" s="7"/>
    </row>
    <row r="574" spans="1:19" s="2" customFormat="1" x14ac:dyDescent="0.25">
      <c r="A574" s="14">
        <v>314820</v>
      </c>
      <c r="B574" s="14">
        <v>482</v>
      </c>
      <c r="C574" s="15" t="s">
        <v>761</v>
      </c>
      <c r="D574" s="16">
        <v>6177.1667479018497</v>
      </c>
      <c r="E574" s="16">
        <v>5243.9447307441696</v>
      </c>
      <c r="F574" s="16">
        <v>6046.3439342915199</v>
      </c>
      <c r="G574" s="16">
        <v>4814.3778921467001</v>
      </c>
      <c r="H574" s="16">
        <v>5398.99191718579</v>
      </c>
      <c r="I574" s="16">
        <v>6773.2845736913396</v>
      </c>
      <c r="J574" s="16">
        <v>5671.71369068491</v>
      </c>
      <c r="K574" s="16">
        <v>8022.5686081191498</v>
      </c>
      <c r="L574" s="16">
        <v>5863.05</v>
      </c>
      <c r="M574" s="16">
        <v>6539.5284804535404</v>
      </c>
      <c r="N574" s="16">
        <v>7796.4131849078303</v>
      </c>
      <c r="O574" s="16">
        <v>5661.27086592666</v>
      </c>
      <c r="P574" s="17">
        <f t="shared" si="8"/>
        <v>74008.654626053467</v>
      </c>
      <c r="R574" s="7"/>
      <c r="S574" s="7"/>
    </row>
    <row r="575" spans="1:19" s="2" customFormat="1" x14ac:dyDescent="0.25">
      <c r="A575" s="14">
        <v>314830</v>
      </c>
      <c r="B575" s="14">
        <v>483</v>
      </c>
      <c r="C575" s="15" t="s">
        <v>762</v>
      </c>
      <c r="D575" s="16">
        <v>711.35682013288294</v>
      </c>
      <c r="E575" s="16">
        <v>646.51382667149301</v>
      </c>
      <c r="F575" s="16">
        <v>744.045543698149</v>
      </c>
      <c r="G575" s="16">
        <v>593.55343875782899</v>
      </c>
      <c r="H575" s="16">
        <v>665.62922806277595</v>
      </c>
      <c r="I575" s="16">
        <v>835.06248168799698</v>
      </c>
      <c r="J575" s="16">
        <v>699.25237282418698</v>
      </c>
      <c r="K575" s="16">
        <v>989.08380100101795</v>
      </c>
      <c r="L575" s="16">
        <v>722.84</v>
      </c>
      <c r="M575" s="16">
        <v>806.243237316212</v>
      </c>
      <c r="N575" s="16">
        <v>961.20162553660805</v>
      </c>
      <c r="O575" s="16">
        <v>697.96490127864797</v>
      </c>
      <c r="P575" s="17">
        <f t="shared" si="8"/>
        <v>9072.7472769678006</v>
      </c>
      <c r="R575" s="7"/>
      <c r="S575" s="7"/>
    </row>
    <row r="576" spans="1:19" s="2" customFormat="1" x14ac:dyDescent="0.25">
      <c r="A576" s="14">
        <v>314840</v>
      </c>
      <c r="B576" s="14">
        <v>484</v>
      </c>
      <c r="C576" s="15" t="s">
        <v>349</v>
      </c>
      <c r="D576" s="16">
        <v>8050.7392011386</v>
      </c>
      <c r="E576" s="16">
        <v>7298.7856394037499</v>
      </c>
      <c r="F576" s="16">
        <v>8398.3705086107802</v>
      </c>
      <c r="G576" s="16">
        <v>6700.5588197548504</v>
      </c>
      <c r="H576" s="16">
        <v>7514.21246724295</v>
      </c>
      <c r="I576" s="16">
        <v>9426.9275710553302</v>
      </c>
      <c r="J576" s="16">
        <v>7893.7823421039302</v>
      </c>
      <c r="K576" s="16">
        <v>11165.6571313001</v>
      </c>
      <c r="L576" s="16">
        <v>8160.08</v>
      </c>
      <c r="M576" s="16">
        <v>9101.5903234805301</v>
      </c>
      <c r="N576" s="16">
        <v>10850.8983505018</v>
      </c>
      <c r="O576" s="16">
        <v>7879.2482188787399</v>
      </c>
      <c r="P576" s="17">
        <f t="shared" si="8"/>
        <v>102440.85057347135</v>
      </c>
      <c r="R576" s="7"/>
      <c r="S576" s="7"/>
    </row>
    <row r="577" spans="1:19" s="2" customFormat="1" x14ac:dyDescent="0.25">
      <c r="A577" s="14">
        <v>314850</v>
      </c>
      <c r="B577" s="14">
        <v>485</v>
      </c>
      <c r="C577" s="15" t="s">
        <v>763</v>
      </c>
      <c r="D577" s="16">
        <v>3613.8258946976898</v>
      </c>
      <c r="E577" s="16">
        <v>3017.3587915575399</v>
      </c>
      <c r="F577" s="16">
        <v>3470.0842241159598</v>
      </c>
      <c r="G577" s="16">
        <v>2769.9160475364702</v>
      </c>
      <c r="H577" s="16">
        <v>3106.2694564788299</v>
      </c>
      <c r="I577" s="16">
        <v>3896.9582478772199</v>
      </c>
      <c r="J577" s="16">
        <v>3263.1777398461199</v>
      </c>
      <c r="K577" s="16">
        <v>4615.7244046713004</v>
      </c>
      <c r="L577" s="16">
        <v>3373.26</v>
      </c>
      <c r="M577" s="16">
        <v>3762.4684408089001</v>
      </c>
      <c r="N577" s="16">
        <v>4485.6075858373997</v>
      </c>
      <c r="O577" s="16">
        <v>3257.1695393002801</v>
      </c>
      <c r="P577" s="17">
        <f t="shared" si="8"/>
        <v>42631.820372727714</v>
      </c>
      <c r="R577" s="7"/>
      <c r="S577" s="7"/>
    </row>
    <row r="578" spans="1:19" s="2" customFormat="1" x14ac:dyDescent="0.25">
      <c r="A578" s="14">
        <v>314860</v>
      </c>
      <c r="B578" s="14">
        <v>486</v>
      </c>
      <c r="C578" s="15" t="s">
        <v>764</v>
      </c>
      <c r="D578" s="16">
        <v>23812.8607022053</v>
      </c>
      <c r="E578" s="16">
        <v>20709.240240667299</v>
      </c>
      <c r="F578" s="16">
        <v>23825.190281419898</v>
      </c>
      <c r="G578" s="16">
        <v>19011.8463953231</v>
      </c>
      <c r="H578" s="16">
        <v>21320.471631087199</v>
      </c>
      <c r="I578" s="16">
        <v>26747.515212066599</v>
      </c>
      <c r="J578" s="16">
        <v>22397.4419750985</v>
      </c>
      <c r="K578" s="16">
        <v>31680.903637062202</v>
      </c>
      <c r="L578" s="16">
        <v>23153.040000000001</v>
      </c>
      <c r="M578" s="16">
        <v>25824.418804147099</v>
      </c>
      <c r="N578" s="16">
        <v>30787.822066839701</v>
      </c>
      <c r="O578" s="16">
        <v>22356.2035462329</v>
      </c>
      <c r="P578" s="17">
        <f t="shared" si="8"/>
        <v>291626.95449214982</v>
      </c>
      <c r="R578" s="7"/>
      <c r="S578" s="7"/>
    </row>
    <row r="579" spans="1:19" s="2" customFormat="1" x14ac:dyDescent="0.25">
      <c r="A579" s="14">
        <v>314870</v>
      </c>
      <c r="B579" s="14">
        <v>487</v>
      </c>
      <c r="C579" s="15" t="s">
        <v>350</v>
      </c>
      <c r="D579" s="16">
        <v>5335.9036469020803</v>
      </c>
      <c r="E579" s="16">
        <v>3735.4139291748802</v>
      </c>
      <c r="F579" s="16">
        <v>4299.5121238547099</v>
      </c>
      <c r="G579" s="16">
        <v>3429.4198683784798</v>
      </c>
      <c r="H579" s="16">
        <v>3845.8573793893302</v>
      </c>
      <c r="I579" s="16">
        <v>4824.8054497527401</v>
      </c>
      <c r="J579" s="16">
        <v>4040.1248207618601</v>
      </c>
      <c r="K579" s="16">
        <v>5714.7064057835096</v>
      </c>
      <c r="L579" s="16">
        <v>4176.42</v>
      </c>
      <c r="M579" s="16">
        <v>4658.2942600490996</v>
      </c>
      <c r="N579" s="16">
        <v>5553.60939198915</v>
      </c>
      <c r="O579" s="16">
        <v>4032.68609627653</v>
      </c>
      <c r="P579" s="17">
        <f t="shared" si="8"/>
        <v>53646.753372312371</v>
      </c>
      <c r="R579" s="7"/>
      <c r="S579" s="7"/>
    </row>
    <row r="580" spans="1:19" s="2" customFormat="1" x14ac:dyDescent="0.25">
      <c r="A580" s="14">
        <v>314875</v>
      </c>
      <c r="B580" s="14">
        <v>826</v>
      </c>
      <c r="C580" s="15" t="s">
        <v>351</v>
      </c>
      <c r="D580" s="16">
        <v>8423.9740166541796</v>
      </c>
      <c r="E580" s="16">
        <v>7686.9381228238699</v>
      </c>
      <c r="F580" s="16">
        <v>8845.5241243652399</v>
      </c>
      <c r="G580" s="16">
        <v>7056.6908830095399</v>
      </c>
      <c r="H580" s="16">
        <v>7913.59081385424</v>
      </c>
      <c r="I580" s="16">
        <v>9927.9650600681198</v>
      </c>
      <c r="J580" s="16">
        <v>8313.3337657984193</v>
      </c>
      <c r="K580" s="16">
        <v>11759.107411900701</v>
      </c>
      <c r="L580" s="16">
        <v>8593.7900000000009</v>
      </c>
      <c r="M580" s="16">
        <v>9585.3362658702408</v>
      </c>
      <c r="N580" s="16">
        <v>11427.6193258238</v>
      </c>
      <c r="O580" s="16">
        <v>8298.0271596459097</v>
      </c>
      <c r="P580" s="17">
        <f t="shared" si="8"/>
        <v>107831.89694981427</v>
      </c>
      <c r="R580" s="7"/>
      <c r="S580" s="7"/>
    </row>
    <row r="581" spans="1:19" s="2" customFormat="1" x14ac:dyDescent="0.25">
      <c r="A581" s="14">
        <v>314880</v>
      </c>
      <c r="B581" s="14">
        <v>488</v>
      </c>
      <c r="C581" s="15" t="s">
        <v>514</v>
      </c>
      <c r="D581" s="16">
        <v>8355.5714332221505</v>
      </c>
      <c r="E581" s="16">
        <v>7183.8525641670203</v>
      </c>
      <c r="F581" s="16">
        <v>8300.7777908733005</v>
      </c>
      <c r="G581" s="16">
        <v>6595.0382084201301</v>
      </c>
      <c r="H581" s="16">
        <v>7395.8793024752504</v>
      </c>
      <c r="I581" s="16">
        <v>9278.4720187552502</v>
      </c>
      <c r="J581" s="16">
        <v>7769.4708091574103</v>
      </c>
      <c r="K581" s="16">
        <v>10989.820011122099</v>
      </c>
      <c r="L581" s="16">
        <v>8031.58</v>
      </c>
      <c r="M581" s="16">
        <v>8958.2581924020997</v>
      </c>
      <c r="N581" s="16">
        <v>10680.0180615176</v>
      </c>
      <c r="O581" s="16">
        <v>7755.1655697625401</v>
      </c>
      <c r="P581" s="17">
        <f t="shared" si="8"/>
        <v>101293.90396187485</v>
      </c>
      <c r="R581" s="7"/>
      <c r="S581" s="7"/>
    </row>
    <row r="582" spans="1:19" s="2" customFormat="1" x14ac:dyDescent="0.25">
      <c r="A582" s="14">
        <v>314890</v>
      </c>
      <c r="B582" s="14">
        <v>489</v>
      </c>
      <c r="C582" s="15" t="s">
        <v>765</v>
      </c>
      <c r="D582" s="16">
        <v>2604.1804634141499</v>
      </c>
      <c r="E582" s="16">
        <v>862.01850604362505</v>
      </c>
      <c r="F582" s="16">
        <v>993.486357179165</v>
      </c>
      <c r="G582" s="16">
        <v>791.40458501043202</v>
      </c>
      <c r="H582" s="16">
        <v>887.50531237921496</v>
      </c>
      <c r="I582" s="16">
        <v>1113.4166422506501</v>
      </c>
      <c r="J582" s="16">
        <v>932.33649709890801</v>
      </c>
      <c r="K582" s="16">
        <v>1318.77840133468</v>
      </c>
      <c r="L582" s="16">
        <v>963.78</v>
      </c>
      <c r="M582" s="16">
        <v>1074.99098308827</v>
      </c>
      <c r="N582" s="16">
        <v>1281.6021673821299</v>
      </c>
      <c r="O582" s="16">
        <v>930.61986837152403</v>
      </c>
      <c r="P582" s="17">
        <f t="shared" si="8"/>
        <v>13754.119783552751</v>
      </c>
      <c r="R582" s="7"/>
      <c r="S582" s="7"/>
    </row>
    <row r="583" spans="1:19" s="2" customFormat="1" x14ac:dyDescent="0.25">
      <c r="A583" s="14">
        <v>314900</v>
      </c>
      <c r="B583" s="14">
        <v>490</v>
      </c>
      <c r="C583" s="15" t="s">
        <v>352</v>
      </c>
      <c r="D583" s="16">
        <v>9144.8896016790004</v>
      </c>
      <c r="E583" s="16">
        <v>8261.1878472109292</v>
      </c>
      <c r="F583" s="16">
        <v>9490.9378198611994</v>
      </c>
      <c r="G583" s="16">
        <v>7584.2939396831498</v>
      </c>
      <c r="H583" s="16">
        <v>8505.2583844877208</v>
      </c>
      <c r="I583" s="16">
        <v>10670.242821568499</v>
      </c>
      <c r="J583" s="16">
        <v>8934.8914305310209</v>
      </c>
      <c r="K583" s="16">
        <v>12638.2930127904</v>
      </c>
      <c r="L583" s="16">
        <v>9236.31</v>
      </c>
      <c r="M583" s="16">
        <v>10301.9969212624</v>
      </c>
      <c r="N583" s="16">
        <v>12282.020770745199</v>
      </c>
      <c r="O583" s="16">
        <v>8918.4404052269201</v>
      </c>
      <c r="P583" s="17">
        <f t="shared" si="8"/>
        <v>115968.76295504643</v>
      </c>
      <c r="R583" s="7"/>
      <c r="S583" s="7"/>
    </row>
    <row r="584" spans="1:19" s="2" customFormat="1" x14ac:dyDescent="0.25">
      <c r="A584" s="14">
        <v>314910</v>
      </c>
      <c r="B584" s="14">
        <v>491</v>
      </c>
      <c r="C584" s="15" t="s">
        <v>353</v>
      </c>
      <c r="D584" s="16">
        <v>9607.9114360142103</v>
      </c>
      <c r="E584" s="16">
        <v>8893.7711671610195</v>
      </c>
      <c r="F584" s="16">
        <v>10247.545650558301</v>
      </c>
      <c r="G584" s="16">
        <v>8164.6573020241203</v>
      </c>
      <c r="H584" s="16">
        <v>9156.0980188645299</v>
      </c>
      <c r="I584" s="16">
        <v>11486.748359219</v>
      </c>
      <c r="J584" s="16">
        <v>9618.6048617368706</v>
      </c>
      <c r="K584" s="16">
        <v>13605.397173769201</v>
      </c>
      <c r="L584" s="16">
        <v>9943.09</v>
      </c>
      <c r="M584" s="16">
        <v>11090.3236421938</v>
      </c>
      <c r="N584" s="16">
        <v>13221.862360158701</v>
      </c>
      <c r="O584" s="16">
        <v>9600.8949753660199</v>
      </c>
      <c r="P584" s="17">
        <f t="shared" si="8"/>
        <v>124636.90494706578</v>
      </c>
      <c r="R584" s="7"/>
      <c r="S584" s="7"/>
    </row>
    <row r="585" spans="1:19" s="2" customFormat="1" x14ac:dyDescent="0.25">
      <c r="A585" s="14">
        <v>314915</v>
      </c>
      <c r="B585" s="14">
        <v>751</v>
      </c>
      <c r="C585" s="15" t="s">
        <v>766</v>
      </c>
      <c r="D585" s="16">
        <v>969.48724118271696</v>
      </c>
      <c r="E585" s="16">
        <v>862.01845557256297</v>
      </c>
      <c r="F585" s="16">
        <v>991.30123805212997</v>
      </c>
      <c r="G585" s="16">
        <v>791.40458501043202</v>
      </c>
      <c r="H585" s="16">
        <v>887.50564453322602</v>
      </c>
      <c r="I585" s="16">
        <v>1113.4166422506501</v>
      </c>
      <c r="J585" s="16">
        <v>932.33649709890801</v>
      </c>
      <c r="K585" s="16">
        <v>1318.77840133468</v>
      </c>
      <c r="L585" s="16">
        <v>963.78</v>
      </c>
      <c r="M585" s="16">
        <v>1074.99098308827</v>
      </c>
      <c r="N585" s="16">
        <v>1281.6021673821299</v>
      </c>
      <c r="O585" s="16">
        <v>930.61986837152403</v>
      </c>
      <c r="P585" s="17">
        <f t="shared" si="8"/>
        <v>12117.24172387723</v>
      </c>
      <c r="R585" s="7"/>
      <c r="S585" s="7"/>
    </row>
    <row r="586" spans="1:19" s="2" customFormat="1" x14ac:dyDescent="0.25">
      <c r="A586" s="14">
        <v>314920</v>
      </c>
      <c r="B586" s="14">
        <v>492</v>
      </c>
      <c r="C586" s="15" t="s">
        <v>767</v>
      </c>
      <c r="D586" s="16">
        <v>674.46854027801101</v>
      </c>
      <c r="E586" s="16">
        <v>0</v>
      </c>
      <c r="F586" s="16">
        <v>0</v>
      </c>
      <c r="G586" s="16">
        <v>0</v>
      </c>
      <c r="H586" s="16">
        <v>0</v>
      </c>
      <c r="I586" s="16">
        <v>0</v>
      </c>
      <c r="J586" s="16">
        <v>0</v>
      </c>
      <c r="K586" s="16">
        <v>0</v>
      </c>
      <c r="L586" s="16">
        <v>0</v>
      </c>
      <c r="M586" s="16">
        <v>0</v>
      </c>
      <c r="N586" s="16">
        <v>0</v>
      </c>
      <c r="O586" s="16">
        <v>0</v>
      </c>
      <c r="P586" s="17">
        <f t="shared" si="8"/>
        <v>674.46854027801101</v>
      </c>
      <c r="R586" s="7"/>
      <c r="S586" s="7"/>
    </row>
    <row r="587" spans="1:19" s="2" customFormat="1" x14ac:dyDescent="0.25">
      <c r="A587" s="14">
        <v>314930</v>
      </c>
      <c r="B587" s="14">
        <v>493</v>
      </c>
      <c r="C587" s="15" t="s">
        <v>354</v>
      </c>
      <c r="D587" s="16">
        <v>9673.4363243046191</v>
      </c>
      <c r="E587" s="16">
        <v>8404.752050518</v>
      </c>
      <c r="F587" s="16">
        <v>9681.7738266383403</v>
      </c>
      <c r="G587" s="16">
        <v>7716.19470385155</v>
      </c>
      <c r="H587" s="16">
        <v>8653.1766138053208</v>
      </c>
      <c r="I587" s="16">
        <v>10855.8122619436</v>
      </c>
      <c r="J587" s="16">
        <v>9090.2808467141604</v>
      </c>
      <c r="K587" s="16">
        <v>12858.0894130129</v>
      </c>
      <c r="L587" s="16">
        <v>9396.9500000000007</v>
      </c>
      <c r="M587" s="16">
        <v>10481.1620851105</v>
      </c>
      <c r="N587" s="16">
        <v>12495.6211319755</v>
      </c>
      <c r="O587" s="16">
        <v>9073.5437166221709</v>
      </c>
      <c r="P587" s="17">
        <f t="shared" si="8"/>
        <v>118380.79297449664</v>
      </c>
      <c r="R587" s="7"/>
      <c r="S587" s="7"/>
    </row>
    <row r="588" spans="1:19" s="2" customFormat="1" x14ac:dyDescent="0.25">
      <c r="A588" s="14">
        <v>314940</v>
      </c>
      <c r="B588" s="14">
        <v>494</v>
      </c>
      <c r="C588" s="15" t="s">
        <v>355</v>
      </c>
      <c r="D588" s="16">
        <v>5889.9456384183204</v>
      </c>
      <c r="E588" s="16">
        <v>5531.2844438243801</v>
      </c>
      <c r="F588" s="16">
        <v>6325.3303248543798</v>
      </c>
      <c r="G588" s="16">
        <v>5078.1794204835096</v>
      </c>
      <c r="H588" s="16">
        <v>5694.8259259181896</v>
      </c>
      <c r="I588" s="16">
        <v>7144.4234544415503</v>
      </c>
      <c r="J588" s="16">
        <v>5982.4925230512099</v>
      </c>
      <c r="K588" s="16">
        <v>8462.1614085640304</v>
      </c>
      <c r="L588" s="16">
        <v>6184.31</v>
      </c>
      <c r="M588" s="16">
        <v>6897.85880814962</v>
      </c>
      <c r="N588" s="16">
        <v>8223.6139073685299</v>
      </c>
      <c r="O588" s="16">
        <v>5971.4774887171598</v>
      </c>
      <c r="P588" s="17">
        <f t="shared" si="8"/>
        <v>77385.90334379088</v>
      </c>
      <c r="R588" s="7"/>
      <c r="S588" s="7"/>
    </row>
    <row r="589" spans="1:19" s="2" customFormat="1" x14ac:dyDescent="0.25">
      <c r="A589" s="14">
        <v>314950</v>
      </c>
      <c r="B589" s="14">
        <v>495</v>
      </c>
      <c r="C589" s="15" t="s">
        <v>356</v>
      </c>
      <c r="D589" s="16">
        <v>5757.8841034017596</v>
      </c>
      <c r="E589" s="16">
        <v>5315.7798310622902</v>
      </c>
      <c r="F589" s="16">
        <v>6134.7055040183404</v>
      </c>
      <c r="G589" s="16">
        <v>4880.3282742309002</v>
      </c>
      <c r="H589" s="16">
        <v>5472.9490439619503</v>
      </c>
      <c r="I589" s="16">
        <v>6866.0692938788898</v>
      </c>
      <c r="J589" s="16">
        <v>5749.4083987764898</v>
      </c>
      <c r="K589" s="16">
        <v>8132.4668082303697</v>
      </c>
      <c r="L589" s="16">
        <v>5943.37</v>
      </c>
      <c r="M589" s="16">
        <v>6629.1110623775603</v>
      </c>
      <c r="N589" s="16">
        <v>7903.21336552301</v>
      </c>
      <c r="O589" s="16">
        <v>5738.8225216242799</v>
      </c>
      <c r="P589" s="17">
        <f t="shared" ref="P589:P652" si="9">SUM(D589:O589)</f>
        <v>74524.108207085854</v>
      </c>
      <c r="R589" s="7"/>
      <c r="S589" s="7"/>
    </row>
    <row r="590" spans="1:19" s="2" customFormat="1" x14ac:dyDescent="0.25">
      <c r="A590" s="14">
        <v>314960</v>
      </c>
      <c r="B590" s="14">
        <v>496</v>
      </c>
      <c r="C590" s="15" t="s">
        <v>357</v>
      </c>
      <c r="D590" s="16">
        <v>8359.5636146132092</v>
      </c>
      <c r="E590" s="16">
        <v>7183.84467432784</v>
      </c>
      <c r="F590" s="16">
        <v>8274.8454304981606</v>
      </c>
      <c r="G590" s="16">
        <v>6595.0382084201301</v>
      </c>
      <c r="H590" s="16">
        <v>7395.8782640614299</v>
      </c>
      <c r="I590" s="16">
        <v>9278.4720187552502</v>
      </c>
      <c r="J590" s="16">
        <v>7769.4708091574103</v>
      </c>
      <c r="K590" s="16">
        <v>10989.820011122099</v>
      </c>
      <c r="L590" s="16">
        <v>8031.58</v>
      </c>
      <c r="M590" s="16">
        <v>8958.2581924020997</v>
      </c>
      <c r="N590" s="16">
        <v>10680.0180615176</v>
      </c>
      <c r="O590" s="16">
        <v>7755.1655697625401</v>
      </c>
      <c r="P590" s="17">
        <f t="shared" si="9"/>
        <v>101271.95485463775</v>
      </c>
      <c r="R590" s="7"/>
      <c r="S590" s="7"/>
    </row>
    <row r="591" spans="1:19" s="2" customFormat="1" x14ac:dyDescent="0.25">
      <c r="A591" s="14">
        <v>314970</v>
      </c>
      <c r="B591" s="14">
        <v>497</v>
      </c>
      <c r="C591" s="15" t="s">
        <v>768</v>
      </c>
      <c r="D591" s="16">
        <v>10833.827460078401</v>
      </c>
      <c r="E591" s="16">
        <v>9985.0474059969201</v>
      </c>
      <c r="F591" s="16">
        <v>11498.1741924995</v>
      </c>
      <c r="G591" s="16">
        <v>9167.1031097039795</v>
      </c>
      <c r="H591" s="16">
        <v>10280.2709799816</v>
      </c>
      <c r="I591" s="16">
        <v>12897.076106069801</v>
      </c>
      <c r="J591" s="16">
        <v>10799.5644247288</v>
      </c>
      <c r="K591" s="16">
        <v>15275.8498154597</v>
      </c>
      <c r="L591" s="16">
        <v>11163.89</v>
      </c>
      <c r="M591" s="16">
        <v>12451.9788874389</v>
      </c>
      <c r="N591" s="16">
        <v>14845.2251055094</v>
      </c>
      <c r="O591" s="16">
        <v>10779.6801419699</v>
      </c>
      <c r="P591" s="17">
        <f t="shared" si="9"/>
        <v>139977.6876294369</v>
      </c>
      <c r="R591" s="7"/>
      <c r="S591" s="7"/>
    </row>
    <row r="592" spans="1:19" s="2" customFormat="1" x14ac:dyDescent="0.25">
      <c r="A592" s="14">
        <v>314980</v>
      </c>
      <c r="B592" s="14">
        <v>498</v>
      </c>
      <c r="C592" s="15" t="s">
        <v>358</v>
      </c>
      <c r="D592" s="16">
        <v>6195.3250546087002</v>
      </c>
      <c r="E592" s="16">
        <v>4397.8276469541597</v>
      </c>
      <c r="F592" s="16">
        <v>5064.4669295398799</v>
      </c>
      <c r="G592" s="16">
        <v>4037.57032503759</v>
      </c>
      <c r="H592" s="16">
        <v>4527.8543002758997</v>
      </c>
      <c r="I592" s="16">
        <v>5680.4042828422298</v>
      </c>
      <c r="J592" s="16">
        <v>4756.5736223103004</v>
      </c>
      <c r="K592" s="16">
        <v>6728.1143417424501</v>
      </c>
      <c r="L592" s="16">
        <v>4917.04</v>
      </c>
      <c r="M592" s="16">
        <v>5484.3651088311399</v>
      </c>
      <c r="N592" s="16">
        <v>6538.4494575018898</v>
      </c>
      <c r="O592" s="16">
        <v>4747.8157640162299</v>
      </c>
      <c r="P592" s="17">
        <f t="shared" si="9"/>
        <v>63075.80683366047</v>
      </c>
      <c r="R592" s="7"/>
      <c r="S592" s="7"/>
    </row>
    <row r="593" spans="1:19" s="2" customFormat="1" x14ac:dyDescent="0.25">
      <c r="A593" s="14">
        <v>314990</v>
      </c>
      <c r="B593" s="14">
        <v>499</v>
      </c>
      <c r="C593" s="15" t="s">
        <v>769</v>
      </c>
      <c r="D593" s="16">
        <v>25807.729405259601</v>
      </c>
      <c r="E593" s="16">
        <v>23777.822524544801</v>
      </c>
      <c r="F593" s="16">
        <v>27392.8550866855</v>
      </c>
      <c r="G593" s="16">
        <v>21829.576469870601</v>
      </c>
      <c r="H593" s="16">
        <v>24480.355269391999</v>
      </c>
      <c r="I593" s="16">
        <v>30711.742382079799</v>
      </c>
      <c r="J593" s="16">
        <v>25716.948378311001</v>
      </c>
      <c r="K593" s="16">
        <v>36376.304236814103</v>
      </c>
      <c r="L593" s="16">
        <v>26584.53</v>
      </c>
      <c r="M593" s="16">
        <v>29651.834616850902</v>
      </c>
      <c r="N593" s="16">
        <v>35350.859783623098</v>
      </c>
      <c r="O593" s="16">
        <v>25669.598035914001</v>
      </c>
      <c r="P593" s="17">
        <f t="shared" si="9"/>
        <v>333350.15618934541</v>
      </c>
      <c r="R593" s="7"/>
      <c r="S593" s="7"/>
    </row>
    <row r="594" spans="1:19" s="2" customFormat="1" x14ac:dyDescent="0.25">
      <c r="A594" s="14">
        <v>314995</v>
      </c>
      <c r="B594" s="14">
        <v>827</v>
      </c>
      <c r="C594" s="15" t="s">
        <v>359</v>
      </c>
      <c r="D594" s="16">
        <v>4102.7864011458396</v>
      </c>
      <c r="E594" s="16">
        <v>4166.4224199484997</v>
      </c>
      <c r="F594" s="16">
        <v>4789.7078383593698</v>
      </c>
      <c r="G594" s="16">
        <v>3825.12216088369</v>
      </c>
      <c r="H594" s="16">
        <v>4289.6098816843796</v>
      </c>
      <c r="I594" s="16">
        <v>5381.5137708780603</v>
      </c>
      <c r="J594" s="16">
        <v>4506.2930693113103</v>
      </c>
      <c r="K594" s="16">
        <v>6374.09560645084</v>
      </c>
      <c r="L594" s="16">
        <v>4658.3100000000004</v>
      </c>
      <c r="M594" s="16">
        <v>5195.78975159323</v>
      </c>
      <c r="N594" s="16">
        <v>6194.4104756801999</v>
      </c>
      <c r="O594" s="16">
        <v>4497.99603046228</v>
      </c>
      <c r="P594" s="17">
        <f t="shared" si="9"/>
        <v>57982.057406397696</v>
      </c>
      <c r="R594" s="7"/>
      <c r="S594" s="7"/>
    </row>
    <row r="595" spans="1:19" s="2" customFormat="1" x14ac:dyDescent="0.25">
      <c r="A595" s="14">
        <v>315000</v>
      </c>
      <c r="B595" s="14">
        <v>500</v>
      </c>
      <c r="C595" s="15" t="s">
        <v>360</v>
      </c>
      <c r="D595" s="16">
        <v>3928.9689304694998</v>
      </c>
      <c r="E595" s="16">
        <v>1580.3669246740001</v>
      </c>
      <c r="F595" s="16">
        <v>1817.6694932724699</v>
      </c>
      <c r="G595" s="16">
        <v>1450.90840585244</v>
      </c>
      <c r="H595" s="16">
        <v>1627.09343220554</v>
      </c>
      <c r="I595" s="16">
        <v>2041.2638441261799</v>
      </c>
      <c r="J595" s="16">
        <v>1709.2835780146499</v>
      </c>
      <c r="K595" s="16">
        <v>2417.7604024468901</v>
      </c>
      <c r="L595" s="16">
        <v>1766.94</v>
      </c>
      <c r="M595" s="16">
        <v>1970.81680232848</v>
      </c>
      <c r="N595" s="16">
        <v>2349.60397353389</v>
      </c>
      <c r="O595" s="16">
        <v>1706.13642534778</v>
      </c>
      <c r="P595" s="17">
        <f t="shared" si="9"/>
        <v>24366.81221227182</v>
      </c>
      <c r="R595" s="7"/>
      <c r="S595" s="7"/>
    </row>
    <row r="596" spans="1:19" s="2" customFormat="1" x14ac:dyDescent="0.25">
      <c r="A596" s="14">
        <v>315010</v>
      </c>
      <c r="B596" s="14">
        <v>501</v>
      </c>
      <c r="C596" s="15" t="s">
        <v>361</v>
      </c>
      <c r="D596" s="16">
        <v>9086.0130975565498</v>
      </c>
      <c r="E596" s="16">
        <v>8146.3063114741899</v>
      </c>
      <c r="F596" s="16">
        <v>9388.8990155737301</v>
      </c>
      <c r="G596" s="16">
        <v>7478.7733283484304</v>
      </c>
      <c r="H596" s="16">
        <v>8386.9253412232902</v>
      </c>
      <c r="I596" s="16">
        <v>10521.7872692685</v>
      </c>
      <c r="J596" s="16">
        <v>8810.5798975844991</v>
      </c>
      <c r="K596" s="16">
        <v>12462.455892612499</v>
      </c>
      <c r="L596" s="16">
        <v>9107.81</v>
      </c>
      <c r="M596" s="16">
        <v>10158.664790184001</v>
      </c>
      <c r="N596" s="16">
        <v>12111.1404817609</v>
      </c>
      <c r="O596" s="16">
        <v>8794.3577561107195</v>
      </c>
      <c r="P596" s="17">
        <f t="shared" si="9"/>
        <v>114453.71318169733</v>
      </c>
      <c r="R596" s="7"/>
      <c r="S596" s="7"/>
    </row>
    <row r="597" spans="1:19" s="2" customFormat="1" x14ac:dyDescent="0.25">
      <c r="A597" s="14">
        <v>315015</v>
      </c>
      <c r="B597" s="14">
        <v>828</v>
      </c>
      <c r="C597" s="15" t="s">
        <v>489</v>
      </c>
      <c r="D597" s="16">
        <v>0</v>
      </c>
      <c r="E597" s="16">
        <v>0</v>
      </c>
      <c r="F597" s="16">
        <v>0</v>
      </c>
      <c r="G597" s="16">
        <v>0</v>
      </c>
      <c r="H597" s="16">
        <v>0</v>
      </c>
      <c r="I597" s="16">
        <v>0</v>
      </c>
      <c r="J597" s="16">
        <v>0</v>
      </c>
      <c r="K597" s="16">
        <v>0</v>
      </c>
      <c r="L597" s="16">
        <v>0</v>
      </c>
      <c r="M597" s="16">
        <v>0</v>
      </c>
      <c r="N597" s="16">
        <v>0</v>
      </c>
      <c r="O597" s="16">
        <v>0</v>
      </c>
      <c r="P597" s="17">
        <f t="shared" si="9"/>
        <v>0</v>
      </c>
      <c r="R597" s="7"/>
      <c r="S597" s="7"/>
    </row>
    <row r="598" spans="1:19" s="2" customFormat="1" x14ac:dyDescent="0.25">
      <c r="A598" s="14">
        <v>315020</v>
      </c>
      <c r="B598" s="14">
        <v>502</v>
      </c>
      <c r="C598" s="15" t="s">
        <v>490</v>
      </c>
      <c r="D598" s="16">
        <v>15973.855833821999</v>
      </c>
      <c r="E598" s="16">
        <v>14654.312654368499</v>
      </c>
      <c r="F598" s="16">
        <v>16867.9502665859</v>
      </c>
      <c r="G598" s="16">
        <v>13453.877945177101</v>
      </c>
      <c r="H598" s="16">
        <v>15087.590476150899</v>
      </c>
      <c r="I598" s="16">
        <v>18928.082918260701</v>
      </c>
      <c r="J598" s="16">
        <v>15849.720450681099</v>
      </c>
      <c r="K598" s="16">
        <v>22419.2328226891</v>
      </c>
      <c r="L598" s="16">
        <v>16384.419999999998</v>
      </c>
      <c r="M598" s="16">
        <v>18274.846712500301</v>
      </c>
      <c r="N598" s="16">
        <v>21787.236845495801</v>
      </c>
      <c r="O598" s="16">
        <v>15820.5377623156</v>
      </c>
      <c r="P598" s="17">
        <f t="shared" si="9"/>
        <v>205501.66468804696</v>
      </c>
      <c r="R598" s="7"/>
      <c r="S598" s="7"/>
    </row>
    <row r="599" spans="1:19" s="2" customFormat="1" x14ac:dyDescent="0.25">
      <c r="A599" s="14">
        <v>315030</v>
      </c>
      <c r="B599" s="14">
        <v>503</v>
      </c>
      <c r="C599" s="15" t="s">
        <v>515</v>
      </c>
      <c r="D599" s="16">
        <v>19590.913529158901</v>
      </c>
      <c r="E599" s="16">
        <v>17063.198018522999</v>
      </c>
      <c r="F599" s="16">
        <v>19737.392227621702</v>
      </c>
      <c r="G599" s="16">
        <v>15664.5347526395</v>
      </c>
      <c r="H599" s="16">
        <v>17566.6893045912</v>
      </c>
      <c r="I599" s="16">
        <v>22038.2267389474</v>
      </c>
      <c r="J599" s="16">
        <v>18454.047065910599</v>
      </c>
      <c r="K599" s="16">
        <v>26103.020490417199</v>
      </c>
      <c r="L599" s="16">
        <v>19076.61</v>
      </c>
      <c r="M599" s="16">
        <v>21277.6548585934</v>
      </c>
      <c r="N599" s="16">
        <v>25367.178899716499</v>
      </c>
      <c r="O599" s="16">
        <v>18420.069261299999</v>
      </c>
      <c r="P599" s="17">
        <f t="shared" si="9"/>
        <v>240359.5351474194</v>
      </c>
      <c r="R599" s="7"/>
      <c r="S599" s="7"/>
    </row>
    <row r="600" spans="1:19" s="2" customFormat="1" x14ac:dyDescent="0.25">
      <c r="A600" s="14">
        <v>315040</v>
      </c>
      <c r="B600" s="14">
        <v>504</v>
      </c>
      <c r="C600" s="15" t="s">
        <v>525</v>
      </c>
      <c r="D600" s="16">
        <v>14922.1313365571</v>
      </c>
      <c r="E600" s="16">
        <v>13096.299355576901</v>
      </c>
      <c r="F600" s="16">
        <v>15060.987652924399</v>
      </c>
      <c r="G600" s="16">
        <v>12022.930521635401</v>
      </c>
      <c r="H600" s="16">
        <v>13482.882598546699</v>
      </c>
      <c r="I600" s="16">
        <v>16914.901916111299</v>
      </c>
      <c r="J600" s="16">
        <v>14163.9524709822</v>
      </c>
      <c r="K600" s="16">
        <v>20034.734942142499</v>
      </c>
      <c r="L600" s="16">
        <v>14641.78</v>
      </c>
      <c r="M600" s="16">
        <v>16331.1435716341</v>
      </c>
      <c r="N600" s="16">
        <v>19469.957726628101</v>
      </c>
      <c r="O600" s="16">
        <v>14137.8736380923</v>
      </c>
      <c r="P600" s="17">
        <f t="shared" si="9"/>
        <v>184279.57573083104</v>
      </c>
      <c r="R600" s="7"/>
      <c r="S600" s="7"/>
    </row>
    <row r="601" spans="1:19" s="2" customFormat="1" x14ac:dyDescent="0.25">
      <c r="A601" s="14">
        <v>315050</v>
      </c>
      <c r="B601" s="14">
        <v>505</v>
      </c>
      <c r="C601" s="15" t="s">
        <v>362</v>
      </c>
      <c r="D601" s="16">
        <v>13670.518692035401</v>
      </c>
      <c r="E601" s="16">
        <v>12597.2903836687</v>
      </c>
      <c r="F601" s="16">
        <v>14507.7982316985</v>
      </c>
      <c r="G601" s="16">
        <v>11565.059002285499</v>
      </c>
      <c r="H601" s="16">
        <v>12969.410961756499</v>
      </c>
      <c r="I601" s="16">
        <v>16270.728532089201</v>
      </c>
      <c r="J601" s="16">
        <v>13624.5440109384</v>
      </c>
      <c r="K601" s="16">
        <v>19271.748371503701</v>
      </c>
      <c r="L601" s="16">
        <v>14084.18</v>
      </c>
      <c r="M601" s="16">
        <v>15709.2015661963</v>
      </c>
      <c r="N601" s="16">
        <v>18728.4796726772</v>
      </c>
      <c r="O601" s="16">
        <v>13599.4583431356</v>
      </c>
      <c r="P601" s="17">
        <f t="shared" si="9"/>
        <v>176598.417767985</v>
      </c>
      <c r="R601" s="7"/>
      <c r="S601" s="7"/>
    </row>
    <row r="602" spans="1:19" s="2" customFormat="1" x14ac:dyDescent="0.25">
      <c r="A602" s="14">
        <v>315053</v>
      </c>
      <c r="B602" s="14">
        <v>829</v>
      </c>
      <c r="C602" s="15" t="s">
        <v>770</v>
      </c>
      <c r="D602" s="16">
        <v>9783.4899821047093</v>
      </c>
      <c r="E602" s="16">
        <v>10598.0361434965</v>
      </c>
      <c r="F602" s="16">
        <v>12167.604018234701</v>
      </c>
      <c r="G602" s="16">
        <v>9729.8797034891595</v>
      </c>
      <c r="H602" s="16">
        <v>10911.3868417824</v>
      </c>
      <c r="I602" s="16">
        <v>13688.8390516702</v>
      </c>
      <c r="J602" s="16">
        <v>11462.5592671102</v>
      </c>
      <c r="K602" s="16">
        <v>16213.647789742099</v>
      </c>
      <c r="L602" s="16">
        <v>11849.26</v>
      </c>
      <c r="M602" s="16">
        <v>13216.4169198572</v>
      </c>
      <c r="N602" s="16">
        <v>15756.5866467589</v>
      </c>
      <c r="O602" s="16">
        <v>11441.4542705897</v>
      </c>
      <c r="P602" s="17">
        <f t="shared" si="9"/>
        <v>146819.16063483577</v>
      </c>
      <c r="R602" s="7"/>
      <c r="S602" s="7"/>
    </row>
    <row r="603" spans="1:19" s="2" customFormat="1" x14ac:dyDescent="0.25">
      <c r="A603" s="14">
        <v>315057</v>
      </c>
      <c r="B603" s="14">
        <v>830</v>
      </c>
      <c r="C603" s="15" t="s">
        <v>771</v>
      </c>
      <c r="D603" s="16">
        <v>906.13762595099695</v>
      </c>
      <c r="E603" s="16">
        <v>862.01839975225505</v>
      </c>
      <c r="F603" s="16">
        <v>991.72980409847401</v>
      </c>
      <c r="G603" s="16">
        <v>791.40458501043202</v>
      </c>
      <c r="H603" s="16">
        <v>887.50572440742201</v>
      </c>
      <c r="I603" s="16">
        <v>1113.4166422506501</v>
      </c>
      <c r="J603" s="16">
        <v>932.33649709890801</v>
      </c>
      <c r="K603" s="16">
        <v>1318.77840133468</v>
      </c>
      <c r="L603" s="16">
        <v>963.78</v>
      </c>
      <c r="M603" s="16">
        <v>1074.99098308827</v>
      </c>
      <c r="N603" s="16">
        <v>1281.6021673821299</v>
      </c>
      <c r="O603" s="16">
        <v>930.61986837152403</v>
      </c>
      <c r="P603" s="17">
        <f t="shared" si="9"/>
        <v>12054.320698745743</v>
      </c>
      <c r="R603" s="7"/>
      <c r="S603" s="7"/>
    </row>
    <row r="604" spans="1:19" s="2" customFormat="1" x14ac:dyDescent="0.25">
      <c r="A604" s="14">
        <v>315060</v>
      </c>
      <c r="B604" s="14">
        <v>506</v>
      </c>
      <c r="C604" s="15" t="s">
        <v>363</v>
      </c>
      <c r="D604" s="16">
        <v>4074.8207058905</v>
      </c>
      <c r="E604" s="16">
        <v>3160.73440501099</v>
      </c>
      <c r="F604" s="16">
        <v>3644.1513557959502</v>
      </c>
      <c r="G604" s="16">
        <v>2901.8168117048699</v>
      </c>
      <c r="H604" s="16">
        <v>3254.1863333548899</v>
      </c>
      <c r="I604" s="16">
        <v>4082.5276882523199</v>
      </c>
      <c r="J604" s="16">
        <v>3418.5671560292699</v>
      </c>
      <c r="K604" s="16">
        <v>4835.5208048937502</v>
      </c>
      <c r="L604" s="16">
        <v>3533.89</v>
      </c>
      <c r="M604" s="16">
        <v>3941.63360465694</v>
      </c>
      <c r="N604" s="16">
        <v>4699.20794706775</v>
      </c>
      <c r="O604" s="16">
        <v>3412.27285069553</v>
      </c>
      <c r="P604" s="17">
        <f t="shared" si="9"/>
        <v>44959.329663352764</v>
      </c>
      <c r="R604" s="7"/>
      <c r="S604" s="7"/>
    </row>
    <row r="605" spans="1:19" s="2" customFormat="1" x14ac:dyDescent="0.25">
      <c r="A605" s="14">
        <v>315070</v>
      </c>
      <c r="B605" s="14">
        <v>507</v>
      </c>
      <c r="C605" s="15" t="s">
        <v>364</v>
      </c>
      <c r="D605" s="16">
        <v>17592.5975439061</v>
      </c>
      <c r="E605" s="16">
        <v>16536.3907336597</v>
      </c>
      <c r="F605" s="16">
        <v>19047.503569190099</v>
      </c>
      <c r="G605" s="16">
        <v>15181.7779557831</v>
      </c>
      <c r="H605" s="16">
        <v>17025.307219630598</v>
      </c>
      <c r="I605" s="16">
        <v>21359.042587174601</v>
      </c>
      <c r="J605" s="16">
        <v>17885.321802680301</v>
      </c>
      <c r="K605" s="16">
        <v>25298.565665603099</v>
      </c>
      <c r="L605" s="16">
        <v>18488.7</v>
      </c>
      <c r="M605" s="16">
        <v>20621.910358909601</v>
      </c>
      <c r="N605" s="16">
        <v>24585.4015776134</v>
      </c>
      <c r="O605" s="16">
        <v>17852.3911415933</v>
      </c>
      <c r="P605" s="17">
        <f t="shared" si="9"/>
        <v>231474.91015574391</v>
      </c>
      <c r="R605" s="7"/>
      <c r="S605" s="7"/>
    </row>
    <row r="606" spans="1:19" s="2" customFormat="1" x14ac:dyDescent="0.25">
      <c r="A606" s="14">
        <v>315080</v>
      </c>
      <c r="B606" s="14">
        <v>508</v>
      </c>
      <c r="C606" s="15" t="s">
        <v>365</v>
      </c>
      <c r="D606" s="16">
        <v>36429.9162609419</v>
      </c>
      <c r="E606" s="16">
        <v>32037.6362968717</v>
      </c>
      <c r="F606" s="16">
        <v>36925.662289946202</v>
      </c>
      <c r="G606" s="16">
        <v>29413.2109057329</v>
      </c>
      <c r="H606" s="16">
        <v>32984.8850659116</v>
      </c>
      <c r="I606" s="16">
        <v>41381.057356446399</v>
      </c>
      <c r="J606" s="16">
        <v>34651.062861760998</v>
      </c>
      <c r="K606" s="16">
        <v>49013.498267603398</v>
      </c>
      <c r="L606" s="16">
        <v>35820.050000000003</v>
      </c>
      <c r="M606" s="16">
        <v>39952.935712293998</v>
      </c>
      <c r="N606" s="16">
        <v>47631.8125525621</v>
      </c>
      <c r="O606" s="16">
        <v>34587.262924583898</v>
      </c>
      <c r="P606" s="17">
        <f t="shared" si="9"/>
        <v>450828.99049465515</v>
      </c>
      <c r="R606" s="7"/>
      <c r="S606" s="7"/>
    </row>
    <row r="607" spans="1:19" s="2" customFormat="1" x14ac:dyDescent="0.25">
      <c r="A607" s="14">
        <v>315090</v>
      </c>
      <c r="B607" s="14">
        <v>509</v>
      </c>
      <c r="C607" s="15" t="s">
        <v>772</v>
      </c>
      <c r="D607" s="16">
        <v>12896.3909685775</v>
      </c>
      <c r="E607" s="16">
        <v>11409.069341145099</v>
      </c>
      <c r="F607" s="16">
        <v>13136.359293452701</v>
      </c>
      <c r="G607" s="16">
        <v>10473.800013398901</v>
      </c>
      <c r="H607" s="16">
        <v>11745.6387538009</v>
      </c>
      <c r="I607" s="16">
        <v>14735.4506953858</v>
      </c>
      <c r="J607" s="16">
        <v>12338.955574383201</v>
      </c>
      <c r="K607" s="16">
        <v>17453.299486996701</v>
      </c>
      <c r="L607" s="16">
        <v>12755.22</v>
      </c>
      <c r="M607" s="16">
        <v>14226.908443960199</v>
      </c>
      <c r="N607" s="16">
        <v>16961.292684098102</v>
      </c>
      <c r="O607" s="16">
        <v>12316.2369468589</v>
      </c>
      <c r="P607" s="17">
        <f t="shared" si="9"/>
        <v>160448.62220205797</v>
      </c>
      <c r="R607" s="7"/>
      <c r="S607" s="7"/>
    </row>
    <row r="608" spans="1:19" s="2" customFormat="1" x14ac:dyDescent="0.25">
      <c r="A608" s="14">
        <v>315100</v>
      </c>
      <c r="B608" s="14">
        <v>510</v>
      </c>
      <c r="C608" s="15" t="s">
        <v>366</v>
      </c>
      <c r="D608" s="16">
        <v>19938.5258330703</v>
      </c>
      <c r="E608" s="16">
        <v>18638.028262134099</v>
      </c>
      <c r="F608" s="16">
        <v>21461.846968051501</v>
      </c>
      <c r="G608" s="16">
        <v>17110.1671279252</v>
      </c>
      <c r="H608" s="16">
        <v>19187.869798077201</v>
      </c>
      <c r="I608" s="16">
        <v>24072.067805458599</v>
      </c>
      <c r="J608" s="16">
        <v>20157.1150672779</v>
      </c>
      <c r="K608" s="16">
        <v>28511.989036855099</v>
      </c>
      <c r="L608" s="16">
        <v>20837.13</v>
      </c>
      <c r="M608" s="16">
        <v>23241.305054368</v>
      </c>
      <c r="N608" s="16">
        <v>27708.238858801102</v>
      </c>
      <c r="O608" s="16">
        <v>20120.001554191898</v>
      </c>
      <c r="P608" s="17">
        <f t="shared" si="9"/>
        <v>260984.28536621091</v>
      </c>
      <c r="R608" s="7"/>
      <c r="S608" s="7"/>
    </row>
    <row r="609" spans="1:19" s="2" customFormat="1" x14ac:dyDescent="0.25">
      <c r="A609" s="14">
        <v>315110</v>
      </c>
      <c r="B609" s="14">
        <v>511</v>
      </c>
      <c r="C609" s="15" t="s">
        <v>367</v>
      </c>
      <c r="D609" s="16">
        <v>7299.1200041255997</v>
      </c>
      <c r="E609" s="16">
        <v>7470.8279751545997</v>
      </c>
      <c r="F609" s="16">
        <v>8611.6697984916209</v>
      </c>
      <c r="G609" s="16">
        <v>6858.8397367569396</v>
      </c>
      <c r="H609" s="16">
        <v>7691.7126082824498</v>
      </c>
      <c r="I609" s="16">
        <v>9649.6108995054601</v>
      </c>
      <c r="J609" s="16">
        <v>8080.2496415237101</v>
      </c>
      <c r="K609" s="16">
        <v>11429.412811566999</v>
      </c>
      <c r="L609" s="16">
        <v>8352.84</v>
      </c>
      <c r="M609" s="16">
        <v>9316.5885200981793</v>
      </c>
      <c r="N609" s="16">
        <v>11107.2187839783</v>
      </c>
      <c r="O609" s="16">
        <v>8065.3721925530399</v>
      </c>
      <c r="P609" s="17">
        <f t="shared" si="9"/>
        <v>103933.4629720369</v>
      </c>
      <c r="R609" s="7"/>
      <c r="S609" s="7"/>
    </row>
    <row r="610" spans="1:19" s="2" customFormat="1" x14ac:dyDescent="0.25">
      <c r="A610" s="14">
        <v>315120</v>
      </c>
      <c r="B610" s="14">
        <v>512</v>
      </c>
      <c r="C610" s="15" t="s">
        <v>368</v>
      </c>
      <c r="D610" s="16">
        <v>5675.3177368433799</v>
      </c>
      <c r="E610" s="16">
        <v>5746.8326051159502</v>
      </c>
      <c r="F610" s="16">
        <v>6617.8005788188402</v>
      </c>
      <c r="G610" s="16">
        <v>5276.0305667361099</v>
      </c>
      <c r="H610" s="16">
        <v>5916.7021608098303</v>
      </c>
      <c r="I610" s="16">
        <v>7422.77761500421</v>
      </c>
      <c r="J610" s="16">
        <v>6215.57664732593</v>
      </c>
      <c r="K610" s="16">
        <v>8791.8560088976992</v>
      </c>
      <c r="L610" s="16">
        <v>6425.26</v>
      </c>
      <c r="M610" s="16">
        <v>7166.6065539216797</v>
      </c>
      <c r="N610" s="16">
        <v>8544.0144492140607</v>
      </c>
      <c r="O610" s="16">
        <v>6204.1324558100296</v>
      </c>
      <c r="P610" s="17">
        <f t="shared" si="9"/>
        <v>80002.907378497723</v>
      </c>
      <c r="R610" s="7"/>
      <c r="S610" s="7"/>
    </row>
    <row r="611" spans="1:19" s="2" customFormat="1" x14ac:dyDescent="0.25">
      <c r="A611" s="14">
        <v>315130</v>
      </c>
      <c r="B611" s="14">
        <v>513</v>
      </c>
      <c r="C611" s="15" t="s">
        <v>773</v>
      </c>
      <c r="D611" s="16">
        <v>9072.8883148125697</v>
      </c>
      <c r="E611" s="16">
        <v>8165.2300610904904</v>
      </c>
      <c r="F611" s="16">
        <v>9394.3607925625292</v>
      </c>
      <c r="G611" s="16">
        <v>7496.36009690422</v>
      </c>
      <c r="H611" s="16">
        <v>8406.6502999430395</v>
      </c>
      <c r="I611" s="16">
        <v>10546.5298613185</v>
      </c>
      <c r="J611" s="16">
        <v>8831.2984864089194</v>
      </c>
      <c r="K611" s="16">
        <v>12491.762079308801</v>
      </c>
      <c r="L611" s="16">
        <v>9129.23</v>
      </c>
      <c r="M611" s="16">
        <v>10182.5534786971</v>
      </c>
      <c r="N611" s="16">
        <v>12139.620529925</v>
      </c>
      <c r="O611" s="16">
        <v>8815.0381976300796</v>
      </c>
      <c r="P611" s="17">
        <f t="shared" si="9"/>
        <v>114671.52219860125</v>
      </c>
      <c r="R611" s="7"/>
      <c r="S611" s="7"/>
    </row>
    <row r="612" spans="1:19" s="2" customFormat="1" x14ac:dyDescent="0.25">
      <c r="A612" s="14">
        <v>315140</v>
      </c>
      <c r="B612" s="14">
        <v>514</v>
      </c>
      <c r="C612" s="15" t="s">
        <v>369</v>
      </c>
      <c r="D612" s="16">
        <v>26190.360146095099</v>
      </c>
      <c r="E612" s="16">
        <v>24352.737305031002</v>
      </c>
      <c r="F612" s="16">
        <v>28052.4485653995</v>
      </c>
      <c r="G612" s="16">
        <v>22357.179526544202</v>
      </c>
      <c r="H612" s="16">
        <v>25072.0267412336</v>
      </c>
      <c r="I612" s="16">
        <v>31454.020143580201</v>
      </c>
      <c r="J612" s="16">
        <v>26338.506043043599</v>
      </c>
      <c r="K612" s="16">
        <v>37255.489837703899</v>
      </c>
      <c r="L612" s="16">
        <v>27227.06</v>
      </c>
      <c r="M612" s="16">
        <v>30368.495272242999</v>
      </c>
      <c r="N612" s="16">
        <v>36205.261228544499</v>
      </c>
      <c r="O612" s="16">
        <v>26290.011281495001</v>
      </c>
      <c r="P612" s="17">
        <f t="shared" si="9"/>
        <v>341163.59609091358</v>
      </c>
      <c r="R612" s="7"/>
      <c r="S612" s="7"/>
    </row>
    <row r="613" spans="1:19" s="2" customFormat="1" x14ac:dyDescent="0.25">
      <c r="A613" s="14">
        <v>315150</v>
      </c>
      <c r="B613" s="14">
        <v>515</v>
      </c>
      <c r="C613" s="15" t="s">
        <v>370</v>
      </c>
      <c r="D613" s="16">
        <v>8475.3777259896906</v>
      </c>
      <c r="E613" s="16">
        <v>9194.8654421594001</v>
      </c>
      <c r="F613" s="16">
        <v>10589.884475733499</v>
      </c>
      <c r="G613" s="16">
        <v>8441.6489067777693</v>
      </c>
      <c r="H613" s="16">
        <v>9466.7234000813005</v>
      </c>
      <c r="I613" s="16">
        <v>11876.444184006699</v>
      </c>
      <c r="J613" s="16">
        <v>9944.9226357214793</v>
      </c>
      <c r="K613" s="16">
        <v>14066.969614236299</v>
      </c>
      <c r="L613" s="16">
        <v>10280.42</v>
      </c>
      <c r="M613" s="16">
        <v>11466.570486274701</v>
      </c>
      <c r="N613" s="16">
        <v>13670.423118742499</v>
      </c>
      <c r="O613" s="16">
        <v>9926.6119292960393</v>
      </c>
      <c r="P613" s="17">
        <f t="shared" si="9"/>
        <v>127400.86191901939</v>
      </c>
      <c r="R613" s="7"/>
      <c r="S613" s="7"/>
    </row>
    <row r="614" spans="1:19" s="2" customFormat="1" x14ac:dyDescent="0.25">
      <c r="A614" s="14">
        <v>315160</v>
      </c>
      <c r="B614" s="14">
        <v>516</v>
      </c>
      <c r="C614" s="15" t="s">
        <v>371</v>
      </c>
      <c r="D614" s="16">
        <v>19426.0294519081</v>
      </c>
      <c r="E614" s="16">
        <v>17683.833072009998</v>
      </c>
      <c r="F614" s="16">
        <v>20366.599322616999</v>
      </c>
      <c r="G614" s="16">
        <v>16235.2253922748</v>
      </c>
      <c r="H614" s="16">
        <v>18206.676323256499</v>
      </c>
      <c r="I614" s="16">
        <v>22841.123850970402</v>
      </c>
      <c r="J614" s="16">
        <v>19126.365273263102</v>
      </c>
      <c r="K614" s="16">
        <v>27054.006248713002</v>
      </c>
      <c r="L614" s="16">
        <v>19771.61</v>
      </c>
      <c r="M614" s="16">
        <v>22052.842800842602</v>
      </c>
      <c r="N614" s="16">
        <v>26291.3564626398</v>
      </c>
      <c r="O614" s="16">
        <v>19091.149588603399</v>
      </c>
      <c r="P614" s="17">
        <f t="shared" si="9"/>
        <v>248146.8177870987</v>
      </c>
      <c r="R614" s="7"/>
      <c r="S614" s="7"/>
    </row>
    <row r="615" spans="1:19" s="2" customFormat="1" x14ac:dyDescent="0.25">
      <c r="A615" s="14">
        <v>315170</v>
      </c>
      <c r="B615" s="14">
        <v>517</v>
      </c>
      <c r="C615" s="15" t="s">
        <v>774</v>
      </c>
      <c r="D615" s="16">
        <v>2727.7440203480201</v>
      </c>
      <c r="E615" s="16">
        <v>1652.2022913379301</v>
      </c>
      <c r="F615" s="16">
        <v>1904.9601625139401</v>
      </c>
      <c r="G615" s="16">
        <v>1516.8587879366501</v>
      </c>
      <c r="H615" s="16">
        <v>1701.05212720022</v>
      </c>
      <c r="I615" s="16">
        <v>2134.0485643137299</v>
      </c>
      <c r="J615" s="16">
        <v>1786.9782861062199</v>
      </c>
      <c r="K615" s="16">
        <v>2527.65860255811</v>
      </c>
      <c r="L615" s="16">
        <v>1847.26</v>
      </c>
      <c r="M615" s="16">
        <v>2060.3993842525001</v>
      </c>
      <c r="N615" s="16">
        <v>2456.4041541490601</v>
      </c>
      <c r="O615" s="16">
        <v>1783.6880810453999</v>
      </c>
      <c r="P615" s="17">
        <f t="shared" si="9"/>
        <v>24099.254461761775</v>
      </c>
      <c r="R615" s="7"/>
      <c r="S615" s="7"/>
    </row>
    <row r="616" spans="1:19" s="2" customFormat="1" x14ac:dyDescent="0.25">
      <c r="A616" s="14">
        <v>315180</v>
      </c>
      <c r="B616" s="14">
        <v>518</v>
      </c>
      <c r="C616" s="15" t="s">
        <v>775</v>
      </c>
      <c r="D616" s="16">
        <v>21194.7294600282</v>
      </c>
      <c r="E616" s="16">
        <v>18456.674485023199</v>
      </c>
      <c r="F616" s="16">
        <v>21257.1320881965</v>
      </c>
      <c r="G616" s="16">
        <v>16944.741586197299</v>
      </c>
      <c r="H616" s="16">
        <v>19002.350212927598</v>
      </c>
      <c r="I616" s="16">
        <v>23839.3327989881</v>
      </c>
      <c r="J616" s="16">
        <v>19962.230841148201</v>
      </c>
      <c r="K616" s="16">
        <v>28236.327718242901</v>
      </c>
      <c r="L616" s="16">
        <v>20635.669999999998</v>
      </c>
      <c r="M616" s="16">
        <v>23016.602078041898</v>
      </c>
      <c r="N616" s="16">
        <v>27440.348405758101</v>
      </c>
      <c r="O616" s="16">
        <v>19925.4761511504</v>
      </c>
      <c r="P616" s="17">
        <f t="shared" si="9"/>
        <v>259911.61582570238</v>
      </c>
      <c r="R616" s="7"/>
      <c r="S616" s="7"/>
    </row>
    <row r="617" spans="1:19" s="2" customFormat="1" x14ac:dyDescent="0.25">
      <c r="A617" s="14">
        <v>315190</v>
      </c>
      <c r="B617" s="14">
        <v>519</v>
      </c>
      <c r="C617" s="15" t="s">
        <v>372</v>
      </c>
      <c r="D617" s="16">
        <v>5281.3524679893999</v>
      </c>
      <c r="E617" s="16">
        <v>5746.7902203236799</v>
      </c>
      <c r="F617" s="16">
        <v>6614.9082894823596</v>
      </c>
      <c r="G617" s="16">
        <v>5276.0305667361099</v>
      </c>
      <c r="H617" s="16">
        <v>5916.7032565996597</v>
      </c>
      <c r="I617" s="16">
        <v>7422.77761500421</v>
      </c>
      <c r="J617" s="16">
        <v>6215.57664732593</v>
      </c>
      <c r="K617" s="16">
        <v>8791.8560088976992</v>
      </c>
      <c r="L617" s="16">
        <v>6425.26</v>
      </c>
      <c r="M617" s="16">
        <v>7166.6065539216797</v>
      </c>
      <c r="N617" s="16">
        <v>8544.0144492140607</v>
      </c>
      <c r="O617" s="16">
        <v>6204.1324558100296</v>
      </c>
      <c r="P617" s="17">
        <f t="shared" si="9"/>
        <v>79606.008531304818</v>
      </c>
      <c r="R617" s="7"/>
      <c r="S617" s="7"/>
    </row>
    <row r="618" spans="1:19" s="2" customFormat="1" x14ac:dyDescent="0.25">
      <c r="A618" s="14">
        <v>315200</v>
      </c>
      <c r="B618" s="14">
        <v>520</v>
      </c>
      <c r="C618" s="15" t="s">
        <v>776</v>
      </c>
      <c r="D618" s="16">
        <v>18774.6175509274</v>
      </c>
      <c r="E618" s="16">
        <v>16858.455794205602</v>
      </c>
      <c r="F618" s="16">
        <v>19418.0471409725</v>
      </c>
      <c r="G618" s="16">
        <v>15477.235667520299</v>
      </c>
      <c r="H618" s="16">
        <v>17356.645434683</v>
      </c>
      <c r="I618" s="16">
        <v>21774.718133614799</v>
      </c>
      <c r="J618" s="16">
        <v>18233.394094930602</v>
      </c>
      <c r="K618" s="16">
        <v>25790.909602101299</v>
      </c>
      <c r="L618" s="16">
        <v>18848.509999999998</v>
      </c>
      <c r="M618" s="16">
        <v>21023.2403259292</v>
      </c>
      <c r="N618" s="16">
        <v>25063.866386769401</v>
      </c>
      <c r="O618" s="16">
        <v>18199.8225591187</v>
      </c>
      <c r="P618" s="17">
        <f t="shared" si="9"/>
        <v>236819.46269077281</v>
      </c>
      <c r="R618" s="7"/>
      <c r="S618" s="7"/>
    </row>
    <row r="619" spans="1:19" s="2" customFormat="1" x14ac:dyDescent="0.25">
      <c r="A619" s="14">
        <v>315210</v>
      </c>
      <c r="B619" s="14">
        <v>521</v>
      </c>
      <c r="C619" s="15" t="s">
        <v>373</v>
      </c>
      <c r="D619" s="16">
        <v>16704.882917293398</v>
      </c>
      <c r="E619" s="16">
        <v>15881.0181010947</v>
      </c>
      <c r="F619" s="16">
        <v>18289.090084537798</v>
      </c>
      <c r="G619" s="16">
        <v>14580.0027027255</v>
      </c>
      <c r="H619" s="16">
        <v>16350.461114191699</v>
      </c>
      <c r="I619" s="16">
        <v>20512.412943703199</v>
      </c>
      <c r="J619" s="16">
        <v>17176.383489580701</v>
      </c>
      <c r="K619" s="16">
        <v>24295.781222321501</v>
      </c>
      <c r="L619" s="16">
        <v>17755.84</v>
      </c>
      <c r="M619" s="16">
        <v>19804.499159713501</v>
      </c>
      <c r="N619" s="16">
        <v>23610.885529560099</v>
      </c>
      <c r="O619" s="16">
        <v>17144.758133904401</v>
      </c>
      <c r="P619" s="17">
        <f t="shared" si="9"/>
        <v>222106.01539862648</v>
      </c>
      <c r="R619" s="7"/>
      <c r="S619" s="7"/>
    </row>
    <row r="620" spans="1:19" s="2" customFormat="1" x14ac:dyDescent="0.25">
      <c r="A620" s="14">
        <v>315213</v>
      </c>
      <c r="B620" s="14">
        <v>831</v>
      </c>
      <c r="C620" s="15" t="s">
        <v>374</v>
      </c>
      <c r="D620" s="16">
        <v>0</v>
      </c>
      <c r="E620" s="16">
        <v>0</v>
      </c>
      <c r="F620" s="16">
        <v>0</v>
      </c>
      <c r="G620" s="16">
        <v>0</v>
      </c>
      <c r="H620" s="16">
        <v>0</v>
      </c>
      <c r="I620" s="16">
        <v>0</v>
      </c>
      <c r="J620" s="16">
        <v>0</v>
      </c>
      <c r="K620" s="16">
        <v>0</v>
      </c>
      <c r="L620" s="16">
        <v>0</v>
      </c>
      <c r="M620" s="16">
        <v>0</v>
      </c>
      <c r="N620" s="16">
        <v>0</v>
      </c>
      <c r="O620" s="16">
        <v>0</v>
      </c>
      <c r="P620" s="17">
        <f t="shared" si="9"/>
        <v>0</v>
      </c>
      <c r="R620" s="7"/>
      <c r="S620" s="7"/>
    </row>
    <row r="621" spans="1:19" s="2" customFormat="1" x14ac:dyDescent="0.25">
      <c r="A621" s="14">
        <v>315217</v>
      </c>
      <c r="B621" s="14">
        <v>832</v>
      </c>
      <c r="C621" s="15" t="s">
        <v>526</v>
      </c>
      <c r="D621" s="16">
        <v>3393.2053441394601</v>
      </c>
      <c r="E621" s="16">
        <v>3017.2668538539601</v>
      </c>
      <c r="F621" s="16">
        <v>3472.8031134825001</v>
      </c>
      <c r="G621" s="16">
        <v>2769.9160475364702</v>
      </c>
      <c r="H621" s="16">
        <v>3106.2701463732901</v>
      </c>
      <c r="I621" s="16">
        <v>3896.9582478772199</v>
      </c>
      <c r="J621" s="16">
        <v>3263.1777398461199</v>
      </c>
      <c r="K621" s="16">
        <v>4615.7244046713004</v>
      </c>
      <c r="L621" s="16">
        <v>3373.26</v>
      </c>
      <c r="M621" s="16">
        <v>3762.4684408089001</v>
      </c>
      <c r="N621" s="16">
        <v>4485.6075858373997</v>
      </c>
      <c r="O621" s="16">
        <v>3257.1695393002801</v>
      </c>
      <c r="P621" s="17">
        <f t="shared" si="9"/>
        <v>42413.827463726906</v>
      </c>
      <c r="R621" s="7"/>
      <c r="S621" s="7"/>
    </row>
    <row r="622" spans="1:19" s="2" customFormat="1" x14ac:dyDescent="0.25">
      <c r="A622" s="14">
        <v>315220</v>
      </c>
      <c r="B622" s="14">
        <v>522</v>
      </c>
      <c r="C622" s="15" t="s">
        <v>375</v>
      </c>
      <c r="D622" s="16">
        <v>14954.719573738401</v>
      </c>
      <c r="E622" s="16">
        <v>13019.911824939099</v>
      </c>
      <c r="F622" s="16">
        <v>14989.5732629101</v>
      </c>
      <c r="G622" s="16">
        <v>11952.847248940599</v>
      </c>
      <c r="H622" s="16">
        <v>13404.2981186694</v>
      </c>
      <c r="I622" s="16">
        <v>16816.302686792002</v>
      </c>
      <c r="J622" s="16">
        <v>14081.3888945169</v>
      </c>
      <c r="K622" s="16">
        <v>19917.949788157701</v>
      </c>
      <c r="L622" s="16">
        <v>14556.43</v>
      </c>
      <c r="M622" s="16">
        <v>16235.947147909499</v>
      </c>
      <c r="N622" s="16">
        <v>19356.4647346944</v>
      </c>
      <c r="O622" s="16">
        <v>14055.4620786376</v>
      </c>
      <c r="P622" s="17">
        <f t="shared" si="9"/>
        <v>183341.29535990566</v>
      </c>
      <c r="R622" s="7"/>
      <c r="S622" s="7"/>
    </row>
    <row r="623" spans="1:19" s="2" customFormat="1" x14ac:dyDescent="0.25">
      <c r="A623" s="14">
        <v>315230</v>
      </c>
      <c r="B623" s="14">
        <v>523</v>
      </c>
      <c r="C623" s="15" t="s">
        <v>376</v>
      </c>
      <c r="D623" s="16">
        <v>969.48724118271696</v>
      </c>
      <c r="E623" s="16">
        <v>862.01829852779497</v>
      </c>
      <c r="F623" s="16">
        <v>993.625593614286</v>
      </c>
      <c r="G623" s="16">
        <v>791.40458501043202</v>
      </c>
      <c r="H623" s="16">
        <v>887.50601033185103</v>
      </c>
      <c r="I623" s="16">
        <v>1113.4166422506501</v>
      </c>
      <c r="J623" s="16">
        <v>932.33649709890801</v>
      </c>
      <c r="K623" s="16">
        <v>1318.77840133468</v>
      </c>
      <c r="L623" s="16">
        <v>963.78</v>
      </c>
      <c r="M623" s="16">
        <v>1074.99098308827</v>
      </c>
      <c r="N623" s="16">
        <v>1281.6021673821299</v>
      </c>
      <c r="O623" s="16">
        <v>930.61986837152403</v>
      </c>
      <c r="P623" s="17">
        <f t="shared" si="9"/>
        <v>12119.566288193244</v>
      </c>
      <c r="R623" s="7"/>
      <c r="S623" s="7"/>
    </row>
    <row r="624" spans="1:19" s="2" customFormat="1" x14ac:dyDescent="0.25">
      <c r="A624" s="14">
        <v>315240</v>
      </c>
      <c r="B624" s="14">
        <v>524</v>
      </c>
      <c r="C624" s="15" t="s">
        <v>777</v>
      </c>
      <c r="D624" s="16">
        <v>3375.67097025882</v>
      </c>
      <c r="E624" s="16">
        <v>3524.6161508243199</v>
      </c>
      <c r="F624" s="16">
        <v>4036.6903855934002</v>
      </c>
      <c r="G624" s="16">
        <v>3231.56872212588</v>
      </c>
      <c r="H624" s="16">
        <v>3623.98187484862</v>
      </c>
      <c r="I624" s="16">
        <v>4546.4512891900904</v>
      </c>
      <c r="J624" s="16">
        <v>3807.0406964871399</v>
      </c>
      <c r="K624" s="16">
        <v>5385.0118054498498</v>
      </c>
      <c r="L624" s="16">
        <v>3935.47</v>
      </c>
      <c r="M624" s="16">
        <v>4389.5465142770399</v>
      </c>
      <c r="N624" s="16">
        <v>5233.2088501436201</v>
      </c>
      <c r="O624" s="16">
        <v>3800.0311291836601</v>
      </c>
      <c r="P624" s="17">
        <f t="shared" si="9"/>
        <v>48889.288388382447</v>
      </c>
      <c r="R624" s="7"/>
      <c r="S624" s="7"/>
    </row>
    <row r="625" spans="1:19" s="2" customFormat="1" x14ac:dyDescent="0.25">
      <c r="A625" s="14">
        <v>315250</v>
      </c>
      <c r="B625" s="14">
        <v>525</v>
      </c>
      <c r="C625" s="15" t="s">
        <v>377</v>
      </c>
      <c r="D625" s="16">
        <v>19925.8921535808</v>
      </c>
      <c r="E625" s="16">
        <v>19179.9246930921</v>
      </c>
      <c r="F625" s="16">
        <v>22088.063371912001</v>
      </c>
      <c r="G625" s="16">
        <v>17608.7520164817</v>
      </c>
      <c r="H625" s="16">
        <v>19746.990306360902</v>
      </c>
      <c r="I625" s="16">
        <v>24773.5202900765</v>
      </c>
      <c r="J625" s="16">
        <v>20744.487060450199</v>
      </c>
      <c r="K625" s="16">
        <v>29342.819429695999</v>
      </c>
      <c r="L625" s="16">
        <v>21444.32</v>
      </c>
      <c r="M625" s="16">
        <v>23918.549373713598</v>
      </c>
      <c r="N625" s="16">
        <v>28515.6482242518</v>
      </c>
      <c r="O625" s="16">
        <v>20706.2920712659</v>
      </c>
      <c r="P625" s="17">
        <f t="shared" si="9"/>
        <v>267995.25899088156</v>
      </c>
      <c r="R625" s="7"/>
      <c r="S625" s="7"/>
    </row>
    <row r="626" spans="1:19" s="2" customFormat="1" x14ac:dyDescent="0.25">
      <c r="A626" s="14">
        <v>315260</v>
      </c>
      <c r="B626" s="14">
        <v>526</v>
      </c>
      <c r="C626" s="15" t="s">
        <v>378</v>
      </c>
      <c r="D626" s="16">
        <v>16976.680122776499</v>
      </c>
      <c r="E626" s="16">
        <v>16148.820169561899</v>
      </c>
      <c r="F626" s="16">
        <v>18599.995172417799</v>
      </c>
      <c r="G626" s="16">
        <v>14825.645892528401</v>
      </c>
      <c r="H626" s="16">
        <v>16625.931368702601</v>
      </c>
      <c r="I626" s="16">
        <v>20858.005098161801</v>
      </c>
      <c r="J626" s="16">
        <v>17465.770378985799</v>
      </c>
      <c r="K626" s="16">
        <v>24705.1153850025</v>
      </c>
      <c r="L626" s="16">
        <v>18054.990000000002</v>
      </c>
      <c r="M626" s="16">
        <v>20138.1644165199</v>
      </c>
      <c r="N626" s="16">
        <v>24008.680602291501</v>
      </c>
      <c r="O626" s="16">
        <v>17433.612200826199</v>
      </c>
      <c r="P626" s="17">
        <f t="shared" si="9"/>
        <v>225841.4108077749</v>
      </c>
      <c r="R626" s="7"/>
      <c r="S626" s="7"/>
    </row>
    <row r="627" spans="1:19" s="2" customFormat="1" x14ac:dyDescent="0.25">
      <c r="A627" s="14">
        <v>315270</v>
      </c>
      <c r="B627" s="14">
        <v>527</v>
      </c>
      <c r="C627" s="15" t="s">
        <v>379</v>
      </c>
      <c r="D627" s="16">
        <v>21223.322679319601</v>
      </c>
      <c r="E627" s="16">
        <v>20264.174505975701</v>
      </c>
      <c r="F627" s="16">
        <v>23335.914456877399</v>
      </c>
      <c r="G627" s="16">
        <v>18603.283778311499</v>
      </c>
      <c r="H627" s="16">
        <v>20862.293841357499</v>
      </c>
      <c r="I627" s="16">
        <v>26172.713870504798</v>
      </c>
      <c r="J627" s="16">
        <v>21916.123258471202</v>
      </c>
      <c r="K627" s="16">
        <v>31000.0842873732</v>
      </c>
      <c r="L627" s="16">
        <v>22655.48</v>
      </c>
      <c r="M627" s="16">
        <v>25269.4547091278</v>
      </c>
      <c r="N627" s="16">
        <v>30126.1949479287</v>
      </c>
      <c r="O627" s="16">
        <v>21875.7710391861</v>
      </c>
      <c r="P627" s="17">
        <f t="shared" si="9"/>
        <v>283304.81137443351</v>
      </c>
      <c r="R627" s="7"/>
      <c r="S627" s="7"/>
    </row>
    <row r="628" spans="1:19" s="2" customFormat="1" x14ac:dyDescent="0.25">
      <c r="A628" s="14">
        <v>315280</v>
      </c>
      <c r="B628" s="14">
        <v>528</v>
      </c>
      <c r="C628" s="15" t="s">
        <v>380</v>
      </c>
      <c r="D628" s="16">
        <v>17924.904524881102</v>
      </c>
      <c r="E628" s="16">
        <v>16359.198471399401</v>
      </c>
      <c r="F628" s="16">
        <v>18847.681112075301</v>
      </c>
      <c r="G628" s="16">
        <v>15019.100346642101</v>
      </c>
      <c r="H628" s="16">
        <v>16842.8772993333</v>
      </c>
      <c r="I628" s="16">
        <v>21130.1736107119</v>
      </c>
      <c r="J628" s="16">
        <v>17693.6748560544</v>
      </c>
      <c r="K628" s="16">
        <v>25027.483438661999</v>
      </c>
      <c r="L628" s="16">
        <v>18290.580000000002</v>
      </c>
      <c r="M628" s="16">
        <v>20400.939990163701</v>
      </c>
      <c r="N628" s="16">
        <v>24321.961132095999</v>
      </c>
      <c r="O628" s="16">
        <v>17661.097057539198</v>
      </c>
      <c r="P628" s="17">
        <f t="shared" si="9"/>
        <v>229519.67183955834</v>
      </c>
      <c r="R628" s="7"/>
      <c r="S628" s="7"/>
    </row>
    <row r="629" spans="1:19" s="2" customFormat="1" x14ac:dyDescent="0.25">
      <c r="A629" s="14">
        <v>315290</v>
      </c>
      <c r="B629" s="14">
        <v>529</v>
      </c>
      <c r="C629" s="15" t="s">
        <v>778</v>
      </c>
      <c r="D629" s="16">
        <v>12473.9656695012</v>
      </c>
      <c r="E629" s="16">
        <v>10823.1207704812</v>
      </c>
      <c r="F629" s="16">
        <v>12485.5144838462</v>
      </c>
      <c r="G629" s="16">
        <v>9936.5242340196601</v>
      </c>
      <c r="H629" s="16">
        <v>11143.123737960201</v>
      </c>
      <c r="I629" s="16">
        <v>13979.564508257899</v>
      </c>
      <c r="J629" s="16">
        <v>11706.002685797101</v>
      </c>
      <c r="K629" s="16">
        <v>16557.995483424002</v>
      </c>
      <c r="L629" s="16">
        <v>12100.91</v>
      </c>
      <c r="M629" s="16">
        <v>13497.1090098858</v>
      </c>
      <c r="N629" s="16">
        <v>16091.227212686499</v>
      </c>
      <c r="O629" s="16">
        <v>11684.449458442199</v>
      </c>
      <c r="P629" s="17">
        <f t="shared" si="9"/>
        <v>152479.50725430195</v>
      </c>
      <c r="R629" s="7"/>
      <c r="S629" s="7"/>
    </row>
    <row r="630" spans="1:19" s="2" customFormat="1" x14ac:dyDescent="0.25">
      <c r="A630" s="14">
        <v>315300</v>
      </c>
      <c r="B630" s="14">
        <v>530</v>
      </c>
      <c r="C630" s="15" t="s">
        <v>381</v>
      </c>
      <c r="D630" s="16">
        <v>14869.9539631097</v>
      </c>
      <c r="E630" s="16">
        <v>14965.599141672499</v>
      </c>
      <c r="F630" s="16">
        <v>17210.940623095099</v>
      </c>
      <c r="G630" s="16">
        <v>13739.6629342086</v>
      </c>
      <c r="H630" s="16">
        <v>15408.0763374833</v>
      </c>
      <c r="I630" s="16">
        <v>19330.1500390734</v>
      </c>
      <c r="J630" s="16">
        <v>16186.3975190779</v>
      </c>
      <c r="K630" s="16">
        <v>22895.458356504401</v>
      </c>
      <c r="L630" s="16">
        <v>16732.46</v>
      </c>
      <c r="M630" s="16">
        <v>18663.037900837699</v>
      </c>
      <c r="N630" s="16">
        <v>22250.037628161601</v>
      </c>
      <c r="O630" s="16">
        <v>16156.5949370053</v>
      </c>
      <c r="P630" s="17">
        <f t="shared" si="9"/>
        <v>208408.3693802295</v>
      </c>
      <c r="R630" s="7"/>
      <c r="S630" s="7"/>
    </row>
    <row r="631" spans="1:19" s="2" customFormat="1" x14ac:dyDescent="0.25">
      <c r="A631" s="14">
        <v>315310</v>
      </c>
      <c r="B631" s="14">
        <v>531</v>
      </c>
      <c r="C631" s="15" t="s">
        <v>382</v>
      </c>
      <c r="D631" s="16">
        <v>23290.8123710211</v>
      </c>
      <c r="E631" s="16">
        <v>20567.759370717002</v>
      </c>
      <c r="F631" s="16">
        <v>23663.394113295799</v>
      </c>
      <c r="G631" s="16">
        <v>18882.913398348501</v>
      </c>
      <c r="H631" s="16">
        <v>21175.880997750199</v>
      </c>
      <c r="I631" s="16">
        <v>26566.121084099999</v>
      </c>
      <c r="J631" s="16">
        <v>22245.548820779499</v>
      </c>
      <c r="K631" s="16">
        <v>31466.0526558448</v>
      </c>
      <c r="L631" s="16">
        <v>22996.02</v>
      </c>
      <c r="M631" s="16">
        <v>25649.284856485599</v>
      </c>
      <c r="N631" s="16">
        <v>30579.027713736999</v>
      </c>
      <c r="O631" s="16">
        <v>22204.5900593441</v>
      </c>
      <c r="P631" s="17">
        <f t="shared" si="9"/>
        <v>289287.40544142353</v>
      </c>
      <c r="R631" s="7"/>
      <c r="S631" s="7"/>
    </row>
    <row r="632" spans="1:19" s="2" customFormat="1" x14ac:dyDescent="0.25">
      <c r="A632" s="14">
        <v>315320</v>
      </c>
      <c r="B632" s="14">
        <v>532</v>
      </c>
      <c r="C632" s="15" t="s">
        <v>383</v>
      </c>
      <c r="D632" s="16">
        <v>16055.655336592399</v>
      </c>
      <c r="E632" s="16">
        <v>15571.4719740648</v>
      </c>
      <c r="F632" s="16">
        <v>17893.6857651504</v>
      </c>
      <c r="G632" s="16">
        <v>14295.404820571501</v>
      </c>
      <c r="H632" s="16">
        <v>16031.3056205967</v>
      </c>
      <c r="I632" s="16">
        <v>20112.015947853899</v>
      </c>
      <c r="J632" s="16">
        <v>16841.104925929601</v>
      </c>
      <c r="K632" s="16">
        <v>23821.533856108301</v>
      </c>
      <c r="L632" s="16">
        <v>17409.25</v>
      </c>
      <c r="M632" s="16">
        <v>19417.9204578508</v>
      </c>
      <c r="N632" s="16">
        <v>23150.0071501454</v>
      </c>
      <c r="O632" s="16">
        <v>16810.096889017299</v>
      </c>
      <c r="P632" s="17">
        <f t="shared" si="9"/>
        <v>217409.45274388109</v>
      </c>
      <c r="R632" s="7"/>
      <c r="S632" s="7"/>
    </row>
    <row r="633" spans="1:19" s="2" customFormat="1" x14ac:dyDescent="0.25">
      <c r="A633" s="14">
        <v>315330</v>
      </c>
      <c r="B633" s="14">
        <v>533</v>
      </c>
      <c r="C633" s="15" t="s">
        <v>384</v>
      </c>
      <c r="D633" s="16">
        <v>15258.154100723699</v>
      </c>
      <c r="E633" s="16">
        <v>14590.3685868455</v>
      </c>
      <c r="F633" s="16">
        <v>16781.5430986875</v>
      </c>
      <c r="G633" s="16">
        <v>13394.5226013013</v>
      </c>
      <c r="H633" s="16">
        <v>15021.0302587439</v>
      </c>
      <c r="I633" s="16">
        <v>18844.576670091901</v>
      </c>
      <c r="J633" s="16">
        <v>15779.7952133987</v>
      </c>
      <c r="K633" s="16">
        <v>22320.324442589001</v>
      </c>
      <c r="L633" s="16">
        <v>16312.14</v>
      </c>
      <c r="M633" s="16">
        <v>18194.222388768601</v>
      </c>
      <c r="N633" s="16">
        <v>21691.116682942102</v>
      </c>
      <c r="O633" s="16">
        <v>15750.741272187701</v>
      </c>
      <c r="P633" s="17">
        <f t="shared" si="9"/>
        <v>203938.53531627994</v>
      </c>
      <c r="R633" s="7"/>
      <c r="S633" s="7"/>
    </row>
    <row r="634" spans="1:19" s="2" customFormat="1" x14ac:dyDescent="0.25">
      <c r="A634" s="14">
        <v>315340</v>
      </c>
      <c r="B634" s="14">
        <v>534</v>
      </c>
      <c r="C634" s="15" t="s">
        <v>779</v>
      </c>
      <c r="D634" s="16">
        <v>16078.586873309199</v>
      </c>
      <c r="E634" s="16">
        <v>17551.903587303801</v>
      </c>
      <c r="F634" s="16">
        <v>20217.047939821499</v>
      </c>
      <c r="G634" s="16">
        <v>16113.8766892398</v>
      </c>
      <c r="H634" s="16">
        <v>18070.593236332501</v>
      </c>
      <c r="I634" s="16">
        <v>22670.399965825301</v>
      </c>
      <c r="J634" s="16">
        <v>18983.407010374602</v>
      </c>
      <c r="K634" s="16">
        <v>26851.7935605083</v>
      </c>
      <c r="L634" s="16">
        <v>19623.830000000002</v>
      </c>
      <c r="M634" s="16">
        <v>21888.010850102401</v>
      </c>
      <c r="N634" s="16">
        <v>26094.844130307902</v>
      </c>
      <c r="O634" s="16">
        <v>18948.454542119802</v>
      </c>
      <c r="P634" s="17">
        <f t="shared" si="9"/>
        <v>243092.7483852451</v>
      </c>
      <c r="R634" s="7"/>
      <c r="S634" s="7"/>
    </row>
    <row r="635" spans="1:19" s="2" customFormat="1" x14ac:dyDescent="0.25">
      <c r="A635" s="14">
        <v>315350</v>
      </c>
      <c r="B635" s="14">
        <v>535</v>
      </c>
      <c r="C635" s="15" t="s">
        <v>780</v>
      </c>
      <c r="D635" s="16">
        <v>9302.1234353037707</v>
      </c>
      <c r="E635" s="16">
        <v>8641.25612575579</v>
      </c>
      <c r="F635" s="16">
        <v>9952.8749212289094</v>
      </c>
      <c r="G635" s="16">
        <v>7933.3912955155201</v>
      </c>
      <c r="H635" s="16">
        <v>8896.7508048406908</v>
      </c>
      <c r="I635" s="16">
        <v>11161.383273761299</v>
      </c>
      <c r="J635" s="16">
        <v>9346.1554186957401</v>
      </c>
      <c r="K635" s="16">
        <v>13220.020818712501</v>
      </c>
      <c r="L635" s="16">
        <v>9661.4500000000007</v>
      </c>
      <c r="M635" s="16">
        <v>10776.187388246901</v>
      </c>
      <c r="N635" s="16">
        <v>12847.3497268015</v>
      </c>
      <c r="O635" s="16">
        <v>9328.9471693863397</v>
      </c>
      <c r="P635" s="17">
        <f t="shared" si="9"/>
        <v>121067.89037824897</v>
      </c>
      <c r="R635" s="7"/>
      <c r="S635" s="7"/>
    </row>
    <row r="636" spans="1:19" s="2" customFormat="1" x14ac:dyDescent="0.25">
      <c r="A636" s="14">
        <v>315360</v>
      </c>
      <c r="B636" s="14">
        <v>536</v>
      </c>
      <c r="C636" s="15" t="s">
        <v>781</v>
      </c>
      <c r="D636" s="16">
        <v>19876.559922751301</v>
      </c>
      <c r="E636" s="16">
        <v>17934.7733875796</v>
      </c>
      <c r="F636" s="16">
        <v>20643.149641433502</v>
      </c>
      <c r="G636" s="16">
        <v>16465.612060355601</v>
      </c>
      <c r="H636" s="16">
        <v>18465.043354434802</v>
      </c>
      <c r="I636" s="16">
        <v>23165.251806825599</v>
      </c>
      <c r="J636" s="16">
        <v>19397.778786863</v>
      </c>
      <c r="K636" s="16">
        <v>27437.917294434799</v>
      </c>
      <c r="L636" s="16">
        <v>20052.18</v>
      </c>
      <c r="M636" s="16">
        <v>22365.784620363898</v>
      </c>
      <c r="N636" s="16">
        <v>26664.445093588802</v>
      </c>
      <c r="O636" s="16">
        <v>19362.063372507098</v>
      </c>
      <c r="P636" s="17">
        <f t="shared" si="9"/>
        <v>251830.559341138</v>
      </c>
      <c r="R636" s="7"/>
      <c r="S636" s="7"/>
    </row>
    <row r="637" spans="1:19" s="2" customFormat="1" x14ac:dyDescent="0.25">
      <c r="A637" s="14">
        <v>315370</v>
      </c>
      <c r="B637" s="14">
        <v>537</v>
      </c>
      <c r="C637" s="15" t="s">
        <v>385</v>
      </c>
      <c r="D637" s="16">
        <v>12252.9895740912</v>
      </c>
      <c r="E637" s="16">
        <v>12283.7628137334</v>
      </c>
      <c r="F637" s="16">
        <v>14138.088867000801</v>
      </c>
      <c r="G637" s="16">
        <v>11277.515336398401</v>
      </c>
      <c r="H637" s="16">
        <v>12646.9496005118</v>
      </c>
      <c r="I637" s="16">
        <v>15866.187152071499</v>
      </c>
      <c r="J637" s="16">
        <v>13285.795083659201</v>
      </c>
      <c r="K637" s="16">
        <v>18792.592219018799</v>
      </c>
      <c r="L637" s="16">
        <v>13734</v>
      </c>
      <c r="M637" s="16">
        <v>15318.6215090076</v>
      </c>
      <c r="N637" s="16">
        <v>18262.830885194999</v>
      </c>
      <c r="O637" s="16">
        <v>13261.3331242939</v>
      </c>
      <c r="P637" s="17">
        <f t="shared" si="9"/>
        <v>171120.66616498158</v>
      </c>
      <c r="R637" s="7"/>
      <c r="S637" s="7"/>
    </row>
    <row r="638" spans="1:19" s="2" customFormat="1" x14ac:dyDescent="0.25">
      <c r="A638" s="14">
        <v>315380</v>
      </c>
      <c r="B638" s="14">
        <v>538</v>
      </c>
      <c r="C638" s="15" t="s">
        <v>386</v>
      </c>
      <c r="D638" s="16">
        <v>11890.6057723373</v>
      </c>
      <c r="E638" s="16">
        <v>10136.6975037635</v>
      </c>
      <c r="F638" s="16">
        <v>11632.304188612899</v>
      </c>
      <c r="G638" s="16">
        <v>9306.0385812947006</v>
      </c>
      <c r="H638" s="16">
        <v>10436.075945172901</v>
      </c>
      <c r="I638" s="16">
        <v>13092.5425832649</v>
      </c>
      <c r="J638" s="16">
        <v>10963.2412764417</v>
      </c>
      <c r="K638" s="16">
        <v>15507.368690360699</v>
      </c>
      <c r="L638" s="16">
        <v>11333.09</v>
      </c>
      <c r="M638" s="16">
        <v>12640.6995266922</v>
      </c>
      <c r="N638" s="16">
        <v>15070.2174860054</v>
      </c>
      <c r="O638" s="16">
        <v>10943.0556299729</v>
      </c>
      <c r="P638" s="17">
        <f t="shared" si="9"/>
        <v>142951.9371839191</v>
      </c>
      <c r="R638" s="7"/>
      <c r="S638" s="7"/>
    </row>
    <row r="639" spans="1:19" s="2" customFormat="1" x14ac:dyDescent="0.25">
      <c r="A639" s="14">
        <v>315390</v>
      </c>
      <c r="B639" s="14">
        <v>539</v>
      </c>
      <c r="C639" s="15" t="s">
        <v>387</v>
      </c>
      <c r="D639" s="16">
        <v>12235.115225580799</v>
      </c>
      <c r="E639" s="16">
        <v>11565.414797708199</v>
      </c>
      <c r="F639" s="16">
        <v>13315.0910165937</v>
      </c>
      <c r="G639" s="16">
        <v>10618.0115155564</v>
      </c>
      <c r="H639" s="16">
        <v>11907.364174779201</v>
      </c>
      <c r="I639" s="16">
        <v>14938.339950195899</v>
      </c>
      <c r="J639" s="16">
        <v>12508.8480027434</v>
      </c>
      <c r="K639" s="16">
        <v>17693.6102179066</v>
      </c>
      <c r="L639" s="16">
        <v>12930.84</v>
      </c>
      <c r="M639" s="16">
        <v>14422.795689767399</v>
      </c>
      <c r="N639" s="16">
        <v>17194.829079043298</v>
      </c>
      <c r="O639" s="16">
        <v>12485.816567317701</v>
      </c>
      <c r="P639" s="17">
        <f t="shared" si="9"/>
        <v>161816.07623719258</v>
      </c>
      <c r="R639" s="7"/>
      <c r="S639" s="7"/>
    </row>
    <row r="640" spans="1:19" s="2" customFormat="1" x14ac:dyDescent="0.25">
      <c r="A640" s="14">
        <v>315400</v>
      </c>
      <c r="B640" s="14">
        <v>540</v>
      </c>
      <c r="C640" s="15" t="s">
        <v>388</v>
      </c>
      <c r="D640" s="16">
        <v>14900.7019814332</v>
      </c>
      <c r="E640" s="16">
        <v>14163.443538858601</v>
      </c>
      <c r="F640" s="16">
        <v>16318.586394819</v>
      </c>
      <c r="G640" s="16">
        <v>13003.217000934999</v>
      </c>
      <c r="H640" s="16">
        <v>14582.2110062313</v>
      </c>
      <c r="I640" s="16">
        <v>18294.053996979099</v>
      </c>
      <c r="J640" s="16">
        <v>15318.806612055299</v>
      </c>
      <c r="K640" s="16">
        <v>21668.261788595701</v>
      </c>
      <c r="L640" s="16">
        <v>15835.6</v>
      </c>
      <c r="M640" s="16">
        <v>17662.699069352799</v>
      </c>
      <c r="N640" s="16">
        <v>21057.435611292101</v>
      </c>
      <c r="O640" s="16">
        <v>15290.6014483818</v>
      </c>
      <c r="P640" s="17">
        <f t="shared" si="9"/>
        <v>198095.61844893388</v>
      </c>
      <c r="R640" s="7"/>
      <c r="S640" s="7"/>
    </row>
    <row r="641" spans="1:19" s="2" customFormat="1" x14ac:dyDescent="0.25">
      <c r="A641" s="14">
        <v>315410</v>
      </c>
      <c r="B641" s="14">
        <v>541</v>
      </c>
      <c r="C641" s="15" t="s">
        <v>389</v>
      </c>
      <c r="D641" s="16">
        <v>2522.2356874925299</v>
      </c>
      <c r="E641" s="16">
        <v>862.01844089390295</v>
      </c>
      <c r="F641" s="16">
        <v>992.42285627716797</v>
      </c>
      <c r="G641" s="16">
        <v>791.40458501043202</v>
      </c>
      <c r="H641" s="16">
        <v>887.50544949512698</v>
      </c>
      <c r="I641" s="16">
        <v>1113.4166422506501</v>
      </c>
      <c r="J641" s="16">
        <v>932.33649709890801</v>
      </c>
      <c r="K641" s="16">
        <v>1318.77840133468</v>
      </c>
      <c r="L641" s="16">
        <v>963.78</v>
      </c>
      <c r="M641" s="16">
        <v>1074.99098308827</v>
      </c>
      <c r="N641" s="16">
        <v>1281.6021673821299</v>
      </c>
      <c r="O641" s="16">
        <v>930.61986837152403</v>
      </c>
      <c r="P641" s="17">
        <f t="shared" si="9"/>
        <v>13671.111578695325</v>
      </c>
      <c r="R641" s="7"/>
      <c r="S641" s="7"/>
    </row>
    <row r="642" spans="1:19" s="2" customFormat="1" x14ac:dyDescent="0.25">
      <c r="A642" s="14">
        <v>315415</v>
      </c>
      <c r="B642" s="14">
        <v>833</v>
      </c>
      <c r="C642" s="15" t="s">
        <v>390</v>
      </c>
      <c r="D642" s="16">
        <v>0</v>
      </c>
      <c r="E642" s="16">
        <v>0</v>
      </c>
      <c r="F642" s="16">
        <v>0</v>
      </c>
      <c r="G642" s="16">
        <v>0</v>
      </c>
      <c r="H642" s="16">
        <v>0</v>
      </c>
      <c r="I642" s="16">
        <v>0</v>
      </c>
      <c r="J642" s="16">
        <v>0</v>
      </c>
      <c r="K642" s="16">
        <v>0</v>
      </c>
      <c r="L642" s="16">
        <v>0</v>
      </c>
      <c r="M642" s="16">
        <v>0</v>
      </c>
      <c r="N642" s="16">
        <v>0</v>
      </c>
      <c r="O642" s="16">
        <v>0</v>
      </c>
      <c r="P642" s="17">
        <f t="shared" si="9"/>
        <v>0</v>
      </c>
      <c r="R642" s="7"/>
      <c r="S642" s="7"/>
    </row>
    <row r="643" spans="1:19" s="2" customFormat="1" x14ac:dyDescent="0.25">
      <c r="A643" s="14">
        <v>315420</v>
      </c>
      <c r="B643" s="14">
        <v>542</v>
      </c>
      <c r="C643" s="15" t="s">
        <v>391</v>
      </c>
      <c r="D643" s="16">
        <v>12482.7251203588</v>
      </c>
      <c r="E643" s="16">
        <v>11743.233982797199</v>
      </c>
      <c r="F643" s="16">
        <v>13519.5460429715</v>
      </c>
      <c r="G643" s="16">
        <v>10780.689124697399</v>
      </c>
      <c r="H643" s="16">
        <v>12089.7950519479</v>
      </c>
      <c r="I643" s="16">
        <v>15167.208926658601</v>
      </c>
      <c r="J643" s="16">
        <v>12700.4949493693</v>
      </c>
      <c r="K643" s="16">
        <v>17964.692444847598</v>
      </c>
      <c r="L643" s="16">
        <v>13128.95</v>
      </c>
      <c r="M643" s="16">
        <v>14643.7660585133</v>
      </c>
      <c r="N643" s="16">
        <v>17458.269524560699</v>
      </c>
      <c r="O643" s="16">
        <v>12677.1106513718</v>
      </c>
      <c r="P643" s="17">
        <f t="shared" si="9"/>
        <v>164356.48187809408</v>
      </c>
      <c r="R643" s="7"/>
      <c r="S643" s="7"/>
    </row>
    <row r="644" spans="1:19" s="2" customFormat="1" x14ac:dyDescent="0.25">
      <c r="A644" s="14">
        <v>315430</v>
      </c>
      <c r="B644" s="14">
        <v>543</v>
      </c>
      <c r="C644" s="15" t="s">
        <v>392</v>
      </c>
      <c r="D644" s="16">
        <v>12942.5068120993</v>
      </c>
      <c r="E644" s="16">
        <v>11125.294987106499</v>
      </c>
      <c r="F644" s="16">
        <v>12809.6400246877</v>
      </c>
      <c r="G644" s="16">
        <v>10213.515838773301</v>
      </c>
      <c r="H644" s="16">
        <v>11453.75025279</v>
      </c>
      <c r="I644" s="16">
        <v>14369.2603330456</v>
      </c>
      <c r="J644" s="16">
        <v>12032.3204597818</v>
      </c>
      <c r="K644" s="16">
        <v>17019.5679238911</v>
      </c>
      <c r="L644" s="16">
        <v>12438.24</v>
      </c>
      <c r="M644" s="16">
        <v>13873.355853966699</v>
      </c>
      <c r="N644" s="16">
        <v>16539.787971270202</v>
      </c>
      <c r="O644" s="16">
        <v>12010.1664123722</v>
      </c>
      <c r="P644" s="17">
        <f t="shared" si="9"/>
        <v>156827.4068697844</v>
      </c>
      <c r="R644" s="7"/>
      <c r="S644" s="7"/>
    </row>
    <row r="645" spans="1:19" s="2" customFormat="1" x14ac:dyDescent="0.25">
      <c r="A645" s="14">
        <v>315440</v>
      </c>
      <c r="B645" s="14">
        <v>544</v>
      </c>
      <c r="C645" s="15" t="s">
        <v>393</v>
      </c>
      <c r="D645" s="16">
        <v>13172.664194037599</v>
      </c>
      <c r="E645" s="16">
        <v>10134.3858819617</v>
      </c>
      <c r="F645" s="16">
        <v>11669.959335383301</v>
      </c>
      <c r="G645" s="16">
        <v>9314.3922963586901</v>
      </c>
      <c r="H645" s="16">
        <v>10445.444580257599</v>
      </c>
      <c r="I645" s="16">
        <v>13104.2953144887</v>
      </c>
      <c r="J645" s="16">
        <v>10973.082606133299</v>
      </c>
      <c r="K645" s="16">
        <v>15521.289129041401</v>
      </c>
      <c r="L645" s="16">
        <v>11343.27</v>
      </c>
      <c r="M645" s="16">
        <v>12652.046653735901</v>
      </c>
      <c r="N645" s="16">
        <v>15083.745508883299</v>
      </c>
      <c r="O645" s="16">
        <v>10952.8788396946</v>
      </c>
      <c r="P645" s="17">
        <f t="shared" si="9"/>
        <v>144367.4543399761</v>
      </c>
      <c r="R645" s="7"/>
      <c r="S645" s="7"/>
    </row>
    <row r="646" spans="1:19" s="2" customFormat="1" x14ac:dyDescent="0.25">
      <c r="A646" s="14">
        <v>315445</v>
      </c>
      <c r="B646" s="14">
        <v>754</v>
      </c>
      <c r="C646" s="15" t="s">
        <v>394</v>
      </c>
      <c r="D646" s="16">
        <v>969.48724118271696</v>
      </c>
      <c r="E646" s="16">
        <v>862.01853762998701</v>
      </c>
      <c r="F646" s="16">
        <v>994.19102258280498</v>
      </c>
      <c r="G646" s="16">
        <v>791.40458501043202</v>
      </c>
      <c r="H646" s="16">
        <v>887.50547854770105</v>
      </c>
      <c r="I646" s="16">
        <v>1113.4166422506501</v>
      </c>
      <c r="J646" s="16">
        <v>932.33649709890801</v>
      </c>
      <c r="K646" s="16">
        <v>1318.77840133468</v>
      </c>
      <c r="L646" s="16">
        <v>963.78</v>
      </c>
      <c r="M646" s="16">
        <v>1074.99098308827</v>
      </c>
      <c r="N646" s="16">
        <v>1281.6021673821299</v>
      </c>
      <c r="O646" s="16">
        <v>930.61986837152403</v>
      </c>
      <c r="P646" s="17">
        <f t="shared" si="9"/>
        <v>12120.131424479805</v>
      </c>
      <c r="R646" s="7"/>
      <c r="S646" s="7"/>
    </row>
    <row r="647" spans="1:19" s="2" customFormat="1" x14ac:dyDescent="0.25">
      <c r="A647" s="14">
        <v>315450</v>
      </c>
      <c r="B647" s="14">
        <v>545</v>
      </c>
      <c r="C647" s="15" t="s">
        <v>527</v>
      </c>
      <c r="D647" s="16">
        <v>19154.474595014599</v>
      </c>
      <c r="E647" s="16">
        <v>20113.764495701998</v>
      </c>
      <c r="F647" s="16">
        <v>23148.587852569599</v>
      </c>
      <c r="G647" s="16">
        <v>18466.106983576301</v>
      </c>
      <c r="H647" s="16">
        <v>20708.4609095366</v>
      </c>
      <c r="I647" s="16">
        <v>25979.721652514701</v>
      </c>
      <c r="J647" s="16">
        <v>21754.518265640701</v>
      </c>
      <c r="K647" s="16">
        <v>30771.496031141902</v>
      </c>
      <c r="L647" s="16">
        <v>22488.42</v>
      </c>
      <c r="M647" s="16">
        <v>25083.122938725799</v>
      </c>
      <c r="N647" s="16">
        <v>29904.0505722491</v>
      </c>
      <c r="O647" s="16">
        <v>21714.463595335099</v>
      </c>
      <c r="P647" s="17">
        <f t="shared" si="9"/>
        <v>279287.18789200642</v>
      </c>
      <c r="R647" s="7"/>
      <c r="S647" s="7"/>
    </row>
    <row r="648" spans="1:19" s="2" customFormat="1" x14ac:dyDescent="0.25">
      <c r="A648" s="14">
        <v>315460</v>
      </c>
      <c r="B648" s="14">
        <v>546</v>
      </c>
      <c r="C648" s="15" t="s">
        <v>782</v>
      </c>
      <c r="D648" s="16">
        <v>5379.0706404341599</v>
      </c>
      <c r="E648" s="16">
        <v>5785.1030996305299</v>
      </c>
      <c r="F648" s="16">
        <v>6662.4544732309096</v>
      </c>
      <c r="G648" s="16">
        <v>5311.20410384769</v>
      </c>
      <c r="H648" s="16">
        <v>5956.14744813572</v>
      </c>
      <c r="I648" s="16">
        <v>7472.26279910423</v>
      </c>
      <c r="J648" s="16">
        <v>6257.0138249747697</v>
      </c>
      <c r="K648" s="16">
        <v>8850.4683822903498</v>
      </c>
      <c r="L648" s="16">
        <v>6468.1</v>
      </c>
      <c r="M648" s="16">
        <v>7214.3839309478299</v>
      </c>
      <c r="N648" s="16">
        <v>8600.9745455421507</v>
      </c>
      <c r="O648" s="16">
        <v>6245.4933388487698</v>
      </c>
      <c r="P648" s="17">
        <f t="shared" si="9"/>
        <v>80202.676586987101</v>
      </c>
      <c r="R648" s="7"/>
      <c r="S648" s="7"/>
    </row>
    <row r="649" spans="1:19" s="2" customFormat="1" x14ac:dyDescent="0.25">
      <c r="A649" s="14">
        <v>315470</v>
      </c>
      <c r="B649" s="14">
        <v>547</v>
      </c>
      <c r="C649" s="15" t="s">
        <v>783</v>
      </c>
      <c r="D649" s="16">
        <v>17617.421133702501</v>
      </c>
      <c r="E649" s="16">
        <v>14980.9223497577</v>
      </c>
      <c r="F649" s="16">
        <v>17367.795147736699</v>
      </c>
      <c r="G649" s="16">
        <v>13753.7323490532</v>
      </c>
      <c r="H649" s="16">
        <v>15423.8562916067</v>
      </c>
      <c r="I649" s="16">
        <v>19349.944112713401</v>
      </c>
      <c r="J649" s="16">
        <v>16202.9723901374</v>
      </c>
      <c r="K649" s="16">
        <v>22918.9033058614</v>
      </c>
      <c r="L649" s="16">
        <v>16749.59</v>
      </c>
      <c r="M649" s="16">
        <v>18682.1488516481</v>
      </c>
      <c r="N649" s="16">
        <v>22272.821666692798</v>
      </c>
      <c r="O649" s="16">
        <v>16173.139290220801</v>
      </c>
      <c r="P649" s="17">
        <f t="shared" si="9"/>
        <v>211493.24688913068</v>
      </c>
      <c r="R649" s="7"/>
      <c r="S649" s="7"/>
    </row>
    <row r="650" spans="1:19" s="2" customFormat="1" x14ac:dyDescent="0.25">
      <c r="A650" s="14">
        <v>315480</v>
      </c>
      <c r="B650" s="14">
        <v>548</v>
      </c>
      <c r="C650" s="15" t="s">
        <v>395</v>
      </c>
      <c r="D650" s="16">
        <v>10202.196079671499</v>
      </c>
      <c r="E650" s="16">
        <v>8692.0437937013303</v>
      </c>
      <c r="F650" s="16">
        <v>10011.001970953799</v>
      </c>
      <c r="G650" s="16">
        <v>7979.9962321883604</v>
      </c>
      <c r="H650" s="16">
        <v>8949.0105144363406</v>
      </c>
      <c r="I650" s="16">
        <v>11226.951142693801</v>
      </c>
      <c r="J650" s="16">
        <v>9401.0596790804593</v>
      </c>
      <c r="K650" s="16">
        <v>13297.6822134577</v>
      </c>
      <c r="L650" s="16">
        <v>9718.2099999999991</v>
      </c>
      <c r="M650" s="16">
        <v>10839.492412806499</v>
      </c>
      <c r="N650" s="16">
        <v>12922.821854436201</v>
      </c>
      <c r="O650" s="16">
        <v>9383.7503394126707</v>
      </c>
      <c r="P650" s="17">
        <f t="shared" si="9"/>
        <v>122624.21623283865</v>
      </c>
      <c r="R650" s="7"/>
      <c r="S650" s="7"/>
    </row>
    <row r="651" spans="1:19" s="2" customFormat="1" x14ac:dyDescent="0.25">
      <c r="A651" s="14">
        <v>315490</v>
      </c>
      <c r="B651" s="14">
        <v>549</v>
      </c>
      <c r="C651" s="15" t="s">
        <v>396</v>
      </c>
      <c r="D651" s="16">
        <v>19597.754881281198</v>
      </c>
      <c r="E651" s="16">
        <v>19477.708483070601</v>
      </c>
      <c r="F651" s="16">
        <v>22441.3406557487</v>
      </c>
      <c r="G651" s="16">
        <v>17881.346929096399</v>
      </c>
      <c r="H651" s="16">
        <v>20052.693001519499</v>
      </c>
      <c r="I651" s="16">
        <v>25157.030466851698</v>
      </c>
      <c r="J651" s="16">
        <v>21065.625187228801</v>
      </c>
      <c r="K651" s="16">
        <v>29797.065323489001</v>
      </c>
      <c r="L651" s="16">
        <v>21776.29</v>
      </c>
      <c r="M651" s="16">
        <v>24288.824045666199</v>
      </c>
      <c r="N651" s="16">
        <v>28957.088970794601</v>
      </c>
      <c r="O651" s="16">
        <v>21026.8389148161</v>
      </c>
      <c r="P651" s="17">
        <f t="shared" si="9"/>
        <v>271519.6068595628</v>
      </c>
      <c r="R651" s="7"/>
      <c r="S651" s="7"/>
    </row>
    <row r="652" spans="1:19" s="2" customFormat="1" x14ac:dyDescent="0.25">
      <c r="A652" s="14">
        <v>315500</v>
      </c>
      <c r="B652" s="14">
        <v>550</v>
      </c>
      <c r="C652" s="15" t="s">
        <v>397</v>
      </c>
      <c r="D652" s="16">
        <v>18074.8202574487</v>
      </c>
      <c r="E652" s="16">
        <v>15335.4866512804</v>
      </c>
      <c r="F652" s="16">
        <v>17602.264680999899</v>
      </c>
      <c r="G652" s="16">
        <v>14079.0875673353</v>
      </c>
      <c r="H652" s="16">
        <v>15788.7179556992</v>
      </c>
      <c r="I652" s="16">
        <v>19807.682065638699</v>
      </c>
      <c r="J652" s="16">
        <v>16586.266283389199</v>
      </c>
      <c r="K652" s="16">
        <v>23461.067759743499</v>
      </c>
      <c r="L652" s="16">
        <v>17145.82</v>
      </c>
      <c r="M652" s="16">
        <v>19124.08958914</v>
      </c>
      <c r="N652" s="16">
        <v>22799.702557727702</v>
      </c>
      <c r="O652" s="16">
        <v>16555.727458328998</v>
      </c>
      <c r="P652" s="17">
        <f t="shared" si="9"/>
        <v>216360.7328267316</v>
      </c>
      <c r="R652" s="7"/>
      <c r="S652" s="7"/>
    </row>
    <row r="653" spans="1:19" s="2" customFormat="1" x14ac:dyDescent="0.25">
      <c r="A653" s="14">
        <v>315510</v>
      </c>
      <c r="B653" s="14">
        <v>551</v>
      </c>
      <c r="C653" s="15" t="s">
        <v>516</v>
      </c>
      <c r="D653" s="16">
        <v>5994.4850512487601</v>
      </c>
      <c r="E653" s="16">
        <v>5890.4589097985599</v>
      </c>
      <c r="F653" s="16">
        <v>6788.7721794573999</v>
      </c>
      <c r="G653" s="16">
        <v>5407.9313309045101</v>
      </c>
      <c r="H653" s="16">
        <v>6064.6219516198398</v>
      </c>
      <c r="I653" s="16">
        <v>7608.3470553793104</v>
      </c>
      <c r="J653" s="16">
        <v>6370.9660635090804</v>
      </c>
      <c r="K653" s="16">
        <v>9011.6524091201409</v>
      </c>
      <c r="L653" s="16">
        <v>6585.89</v>
      </c>
      <c r="M653" s="16">
        <v>7345.7717177697205</v>
      </c>
      <c r="N653" s="16">
        <v>8757.6148104444092</v>
      </c>
      <c r="O653" s="16">
        <v>6359.2357672052804</v>
      </c>
      <c r="P653" s="17">
        <f t="shared" ref="P653:P716" si="10">SUM(D653:O653)</f>
        <v>82185.747246457016</v>
      </c>
      <c r="R653" s="7"/>
      <c r="S653" s="7"/>
    </row>
    <row r="654" spans="1:19" s="2" customFormat="1" x14ac:dyDescent="0.25">
      <c r="A654" s="14">
        <v>315520</v>
      </c>
      <c r="B654" s="14">
        <v>552</v>
      </c>
      <c r="C654" s="15" t="s">
        <v>398</v>
      </c>
      <c r="D654" s="16">
        <v>4032.1396791034199</v>
      </c>
      <c r="E654" s="16">
        <v>1796.07853825077</v>
      </c>
      <c r="F654" s="16">
        <v>2069.6960554563798</v>
      </c>
      <c r="G654" s="16">
        <v>1648.75955210505</v>
      </c>
      <c r="H654" s="16">
        <v>1848.97017804853</v>
      </c>
      <c r="I654" s="16">
        <v>2319.6180046888298</v>
      </c>
      <c r="J654" s="16">
        <v>1942.3677022893701</v>
      </c>
      <c r="K654" s="16">
        <v>2747.4550027805499</v>
      </c>
      <c r="L654" s="16">
        <v>2007.89</v>
      </c>
      <c r="M654" s="16">
        <v>2239.5645481005399</v>
      </c>
      <c r="N654" s="16">
        <v>2670.0045153794099</v>
      </c>
      <c r="O654" s="16">
        <v>1938.79139244065</v>
      </c>
      <c r="P654" s="17">
        <f t="shared" si="10"/>
        <v>27261.335168643498</v>
      </c>
      <c r="R654" s="7"/>
      <c r="S654" s="7"/>
    </row>
    <row r="655" spans="1:19" s="2" customFormat="1" x14ac:dyDescent="0.25">
      <c r="A655" s="14">
        <v>315530</v>
      </c>
      <c r="B655" s="14">
        <v>553</v>
      </c>
      <c r="C655" s="15" t="s">
        <v>399</v>
      </c>
      <c r="D655" s="16">
        <v>7416.9914946355702</v>
      </c>
      <c r="E655" s="16">
        <v>7327.1565220646899</v>
      </c>
      <c r="F655" s="16">
        <v>8428.5024662902706</v>
      </c>
      <c r="G655" s="16">
        <v>6726.9389725885303</v>
      </c>
      <c r="H655" s="16">
        <v>7543.7955609348401</v>
      </c>
      <c r="I655" s="16">
        <v>9464.0414591303506</v>
      </c>
      <c r="J655" s="16">
        <v>7924.8602253405597</v>
      </c>
      <c r="K655" s="16">
        <v>11209.616411344599</v>
      </c>
      <c r="L655" s="16">
        <v>8192.2099999999991</v>
      </c>
      <c r="M655" s="16">
        <v>9137.4233562501395</v>
      </c>
      <c r="N655" s="16">
        <v>10893.618422747901</v>
      </c>
      <c r="O655" s="16">
        <v>7910.26888115779</v>
      </c>
      <c r="P655" s="17">
        <f t="shared" si="10"/>
        <v>102175.42377248523</v>
      </c>
      <c r="R655" s="7"/>
      <c r="S655" s="7"/>
    </row>
    <row r="656" spans="1:19" s="2" customFormat="1" x14ac:dyDescent="0.25">
      <c r="A656" s="14">
        <v>315540</v>
      </c>
      <c r="B656" s="14">
        <v>554</v>
      </c>
      <c r="C656" s="15" t="s">
        <v>400</v>
      </c>
      <c r="D656" s="16">
        <v>10163.0331108552</v>
      </c>
      <c r="E656" s="16">
        <v>10009.2073289746</v>
      </c>
      <c r="F656" s="16">
        <v>11528.015493463699</v>
      </c>
      <c r="G656" s="16">
        <v>9188.5150004206498</v>
      </c>
      <c r="H656" s="16">
        <v>10304.283713562199</v>
      </c>
      <c r="I656" s="16">
        <v>12927.2002118907</v>
      </c>
      <c r="J656" s="16">
        <v>10824.789306622501</v>
      </c>
      <c r="K656" s="16">
        <v>15311.530097762499</v>
      </c>
      <c r="L656" s="16">
        <v>11189.97</v>
      </c>
      <c r="M656" s="16">
        <v>12481.0633657036</v>
      </c>
      <c r="N656" s="16">
        <v>14879.8995641491</v>
      </c>
      <c r="O656" s="16">
        <v>10804.8585795198</v>
      </c>
      <c r="P656" s="17">
        <f t="shared" si="10"/>
        <v>139612.36577292456</v>
      </c>
      <c r="R656" s="7"/>
      <c r="S656" s="7"/>
    </row>
    <row r="657" spans="1:19" s="2" customFormat="1" x14ac:dyDescent="0.25">
      <c r="A657" s="14">
        <v>315550</v>
      </c>
      <c r="B657" s="14">
        <v>555</v>
      </c>
      <c r="C657" s="15" t="s">
        <v>784</v>
      </c>
      <c r="D657" s="16">
        <v>21483.721700274698</v>
      </c>
      <c r="E657" s="16">
        <v>19619.627471971799</v>
      </c>
      <c r="F657" s="16">
        <v>22587.682634088898</v>
      </c>
      <c r="G657" s="16">
        <v>18012.368354836999</v>
      </c>
      <c r="H657" s="16">
        <v>20199.6185108834</v>
      </c>
      <c r="I657" s="16">
        <v>25341.362777624301</v>
      </c>
      <c r="J657" s="16">
        <v>21219.978673970701</v>
      </c>
      <c r="K657" s="16">
        <v>30015.396414376701</v>
      </c>
      <c r="L657" s="16">
        <v>21935.85</v>
      </c>
      <c r="M657" s="16">
        <v>24466.794775088601</v>
      </c>
      <c r="N657" s="16">
        <v>29169.265329616701</v>
      </c>
      <c r="O657" s="16">
        <v>21180.908204135401</v>
      </c>
      <c r="P657" s="17">
        <f t="shared" si="10"/>
        <v>275232.57484686823</v>
      </c>
      <c r="R657" s="7"/>
      <c r="S657" s="7"/>
    </row>
    <row r="658" spans="1:19" s="2" customFormat="1" x14ac:dyDescent="0.25">
      <c r="A658" s="14">
        <v>315560</v>
      </c>
      <c r="B658" s="14">
        <v>556</v>
      </c>
      <c r="C658" s="15" t="s">
        <v>491</v>
      </c>
      <c r="D658" s="16">
        <v>8502.4416854509109</v>
      </c>
      <c r="E658" s="16">
        <v>7183.84741772692</v>
      </c>
      <c r="F658" s="16">
        <v>8271.2442526959003</v>
      </c>
      <c r="G658" s="16">
        <v>6595.0382084201301</v>
      </c>
      <c r="H658" s="16">
        <v>7395.8807248448102</v>
      </c>
      <c r="I658" s="16">
        <v>9278.4720187552502</v>
      </c>
      <c r="J658" s="16">
        <v>7769.4708091574103</v>
      </c>
      <c r="K658" s="16">
        <v>10989.820011122099</v>
      </c>
      <c r="L658" s="16">
        <v>8031.58</v>
      </c>
      <c r="M658" s="16">
        <v>8958.2581924020997</v>
      </c>
      <c r="N658" s="16">
        <v>10680.0180615176</v>
      </c>
      <c r="O658" s="16">
        <v>7755.1655697625401</v>
      </c>
      <c r="P658" s="17">
        <f t="shared" si="10"/>
        <v>101411.23695185567</v>
      </c>
      <c r="R658" s="7"/>
      <c r="S658" s="7"/>
    </row>
    <row r="659" spans="1:19" s="2" customFormat="1" x14ac:dyDescent="0.25">
      <c r="A659" s="14">
        <v>315570</v>
      </c>
      <c r="B659" s="14">
        <v>557</v>
      </c>
      <c r="C659" s="15" t="s">
        <v>401</v>
      </c>
      <c r="D659" s="16">
        <v>10877.2117914582</v>
      </c>
      <c r="E659" s="16">
        <v>9769.5443083419395</v>
      </c>
      <c r="F659" s="16">
        <v>11252.6325646513</v>
      </c>
      <c r="G659" s="16">
        <v>8969.2519634513701</v>
      </c>
      <c r="H659" s="16">
        <v>10058.392993105201</v>
      </c>
      <c r="I659" s="16">
        <v>12618.721945507101</v>
      </c>
      <c r="J659" s="16">
        <v>10566.480300454101</v>
      </c>
      <c r="K659" s="16">
        <v>14946.1552151261</v>
      </c>
      <c r="L659" s="16">
        <v>10922.95</v>
      </c>
      <c r="M659" s="16">
        <v>12183.2311416668</v>
      </c>
      <c r="N659" s="16">
        <v>14524.8245636639</v>
      </c>
      <c r="O659" s="16">
        <v>10547.025174877001</v>
      </c>
      <c r="P659" s="17">
        <f t="shared" si="10"/>
        <v>137236.42196230302</v>
      </c>
      <c r="R659" s="7"/>
      <c r="S659" s="7"/>
    </row>
    <row r="660" spans="1:19" s="2" customFormat="1" x14ac:dyDescent="0.25">
      <c r="A660" s="14">
        <v>315580</v>
      </c>
      <c r="B660" s="14">
        <v>558</v>
      </c>
      <c r="C660" s="15" t="s">
        <v>402</v>
      </c>
      <c r="D660" s="16">
        <v>12927.894735808801</v>
      </c>
      <c r="E660" s="16">
        <v>11876.819769947801</v>
      </c>
      <c r="F660" s="16">
        <v>13677.0939032923</v>
      </c>
      <c r="G660" s="16">
        <v>10910.3915427964</v>
      </c>
      <c r="H660" s="16">
        <v>12235.248927663401</v>
      </c>
      <c r="I660" s="16">
        <v>15349.685543027401</v>
      </c>
      <c r="J660" s="16">
        <v>12853.294541949401</v>
      </c>
      <c r="K660" s="16">
        <v>18180.825571732999</v>
      </c>
      <c r="L660" s="16">
        <v>13286.91</v>
      </c>
      <c r="M660" s="16">
        <v>14819.945136297199</v>
      </c>
      <c r="N660" s="16">
        <v>17668.309879770499</v>
      </c>
      <c r="O660" s="16">
        <v>12829.6289075771</v>
      </c>
      <c r="P660" s="17">
        <f t="shared" si="10"/>
        <v>166616.04845986332</v>
      </c>
      <c r="R660" s="7"/>
      <c r="S660" s="7"/>
    </row>
    <row r="661" spans="1:19" s="2" customFormat="1" x14ac:dyDescent="0.25">
      <c r="A661" s="14">
        <v>315590</v>
      </c>
      <c r="B661" s="14">
        <v>559</v>
      </c>
      <c r="C661" s="15" t="s">
        <v>403</v>
      </c>
      <c r="D661" s="16">
        <v>10816.3819969249</v>
      </c>
      <c r="E661" s="16">
        <v>10038.4687827013</v>
      </c>
      <c r="F661" s="16">
        <v>11543.338585482699</v>
      </c>
      <c r="G661" s="16">
        <v>9215.4667232324009</v>
      </c>
      <c r="H661" s="16">
        <v>10334.5073628522</v>
      </c>
      <c r="I661" s="16">
        <v>12965.118234207301</v>
      </c>
      <c r="J661" s="16">
        <v>10856.540543995899</v>
      </c>
      <c r="K661" s="16">
        <v>15356.4418288746</v>
      </c>
      <c r="L661" s="16">
        <v>11222.79</v>
      </c>
      <c r="M661" s="16">
        <v>12517.6727808499</v>
      </c>
      <c r="N661" s="16">
        <v>14923.545237960499</v>
      </c>
      <c r="O661" s="16">
        <v>10836.5513561482</v>
      </c>
      <c r="P661" s="17">
        <f t="shared" si="10"/>
        <v>140626.82343322987</v>
      </c>
      <c r="R661" s="7"/>
      <c r="S661" s="7"/>
    </row>
    <row r="662" spans="1:19" s="2" customFormat="1" x14ac:dyDescent="0.25">
      <c r="A662" s="14">
        <v>315600</v>
      </c>
      <c r="B662" s="14">
        <v>560</v>
      </c>
      <c r="C662" s="15" t="s">
        <v>404</v>
      </c>
      <c r="D662" s="16">
        <v>19681.5930319687</v>
      </c>
      <c r="E662" s="16">
        <v>16468.134993811</v>
      </c>
      <c r="F662" s="16">
        <v>18987.281274103902</v>
      </c>
      <c r="G662" s="16">
        <v>15137.811034393701</v>
      </c>
      <c r="H662" s="16">
        <v>16976.009360499698</v>
      </c>
      <c r="I662" s="16">
        <v>21297.1861070495</v>
      </c>
      <c r="J662" s="16">
        <v>17833.525330619301</v>
      </c>
      <c r="K662" s="16">
        <v>25225.300198862202</v>
      </c>
      <c r="L662" s="16">
        <v>18435.150000000001</v>
      </c>
      <c r="M662" s="16">
        <v>20562.188637626899</v>
      </c>
      <c r="N662" s="16">
        <v>24514.2014572033</v>
      </c>
      <c r="O662" s="16">
        <v>17800.690037794899</v>
      </c>
      <c r="P662" s="17">
        <f t="shared" si="10"/>
        <v>232919.07146393313</v>
      </c>
      <c r="R662" s="7"/>
      <c r="S662" s="7"/>
    </row>
    <row r="663" spans="1:19" s="2" customFormat="1" x14ac:dyDescent="0.25">
      <c r="A663" s="14">
        <v>315610</v>
      </c>
      <c r="B663" s="14">
        <v>561</v>
      </c>
      <c r="C663" s="15" t="s">
        <v>785</v>
      </c>
      <c r="D663" s="16">
        <v>3566.106489366</v>
      </c>
      <c r="E663" s="16">
        <v>1867.8569340116701</v>
      </c>
      <c r="F663" s="16">
        <v>2148.8204642471401</v>
      </c>
      <c r="G663" s="16">
        <v>1714.7099341892499</v>
      </c>
      <c r="H663" s="16">
        <v>1922.9286134356</v>
      </c>
      <c r="I663" s="16">
        <v>2412.40272487638</v>
      </c>
      <c r="J663" s="16">
        <v>2020.06241038094</v>
      </c>
      <c r="K663" s="16">
        <v>2857.3532028917698</v>
      </c>
      <c r="L663" s="16">
        <v>2088.21</v>
      </c>
      <c r="M663" s="16">
        <v>2329.1471300245598</v>
      </c>
      <c r="N663" s="16">
        <v>2776.80469599459</v>
      </c>
      <c r="O663" s="16">
        <v>2016.34304813828</v>
      </c>
      <c r="P663" s="17">
        <f t="shared" si="10"/>
        <v>27720.745647556178</v>
      </c>
      <c r="R663" s="7"/>
      <c r="S663" s="7"/>
    </row>
    <row r="664" spans="1:19" s="2" customFormat="1" x14ac:dyDescent="0.25">
      <c r="A664" s="14">
        <v>315620</v>
      </c>
      <c r="B664" s="14">
        <v>562</v>
      </c>
      <c r="C664" s="15" t="s">
        <v>492</v>
      </c>
      <c r="D664" s="16">
        <v>10335.1987544366</v>
      </c>
      <c r="E664" s="16">
        <v>8692.0181776053905</v>
      </c>
      <c r="F664" s="16">
        <v>9991.4857193526896</v>
      </c>
      <c r="G664" s="16">
        <v>7979.9962321883604</v>
      </c>
      <c r="H664" s="16">
        <v>8949.0119605694708</v>
      </c>
      <c r="I664" s="16">
        <v>11226.951142693801</v>
      </c>
      <c r="J664" s="16">
        <v>9401.0596790804593</v>
      </c>
      <c r="K664" s="16">
        <v>13297.6822134577</v>
      </c>
      <c r="L664" s="16">
        <v>9718.2099999999991</v>
      </c>
      <c r="M664" s="16">
        <v>10839.492412806499</v>
      </c>
      <c r="N664" s="16">
        <v>12922.821854436201</v>
      </c>
      <c r="O664" s="16">
        <v>9383.7503394126707</v>
      </c>
      <c r="P664" s="17">
        <f t="shared" si="10"/>
        <v>122737.67848603985</v>
      </c>
      <c r="R664" s="7"/>
      <c r="S664" s="7"/>
    </row>
    <row r="665" spans="1:19" s="2" customFormat="1" x14ac:dyDescent="0.25">
      <c r="A665" s="14">
        <v>315630</v>
      </c>
      <c r="B665" s="14">
        <v>563</v>
      </c>
      <c r="C665" s="15" t="s">
        <v>405</v>
      </c>
      <c r="D665" s="16">
        <v>13069.9440877705</v>
      </c>
      <c r="E665" s="16">
        <v>12220.962793819301</v>
      </c>
      <c r="F665" s="16">
        <v>14073.3931752555</v>
      </c>
      <c r="G665" s="16">
        <v>11219.4790001643</v>
      </c>
      <c r="H665" s="16">
        <v>12581.866525143199</v>
      </c>
      <c r="I665" s="16">
        <v>15784.5365983064</v>
      </c>
      <c r="J665" s="16">
        <v>13217.423740538599</v>
      </c>
      <c r="K665" s="16">
        <v>18695.8818029209</v>
      </c>
      <c r="L665" s="16">
        <v>13663.32</v>
      </c>
      <c r="M665" s="16">
        <v>15239.7888369144</v>
      </c>
      <c r="N665" s="16">
        <v>18168.846726253701</v>
      </c>
      <c r="O665" s="16">
        <v>13193.08766728</v>
      </c>
      <c r="P665" s="17">
        <f t="shared" si="10"/>
        <v>171128.53095436678</v>
      </c>
      <c r="R665" s="7"/>
      <c r="S665" s="7"/>
    </row>
    <row r="666" spans="1:19" s="2" customFormat="1" x14ac:dyDescent="0.25">
      <c r="A666" s="14">
        <v>315640</v>
      </c>
      <c r="B666" s="14">
        <v>564</v>
      </c>
      <c r="C666" s="15" t="s">
        <v>406</v>
      </c>
      <c r="D666" s="16">
        <v>21866.0506741438</v>
      </c>
      <c r="E666" s="16">
        <v>19888.6835038801</v>
      </c>
      <c r="F666" s="16">
        <v>22848.700879770298</v>
      </c>
      <c r="G666" s="16">
        <v>18259.462453045799</v>
      </c>
      <c r="H666" s="16">
        <v>20476.717078762798</v>
      </c>
      <c r="I666" s="16">
        <v>25688.996195927</v>
      </c>
      <c r="J666" s="16">
        <v>21511.074846953801</v>
      </c>
      <c r="K666" s="16">
        <v>30427.148337459999</v>
      </c>
      <c r="L666" s="16">
        <v>22236.77</v>
      </c>
      <c r="M666" s="16">
        <v>24802.4308486972</v>
      </c>
      <c r="N666" s="16">
        <v>29569.410006321599</v>
      </c>
      <c r="O666" s="16">
        <v>21471.468407482502</v>
      </c>
      <c r="P666" s="17">
        <f t="shared" si="10"/>
        <v>279046.9132324449</v>
      </c>
      <c r="R666" s="7"/>
      <c r="S666" s="7"/>
    </row>
    <row r="667" spans="1:19" s="2" customFormat="1" x14ac:dyDescent="0.25">
      <c r="A667" s="14">
        <v>315645</v>
      </c>
      <c r="B667" s="14">
        <v>834</v>
      </c>
      <c r="C667" s="15" t="s">
        <v>786</v>
      </c>
      <c r="D667" s="16">
        <v>17858.718457770199</v>
      </c>
      <c r="E667" s="16">
        <v>16019.6961093014</v>
      </c>
      <c r="F667" s="16">
        <v>18465.5414717569</v>
      </c>
      <c r="G667" s="16">
        <v>14706.935204776901</v>
      </c>
      <c r="H667" s="16">
        <v>16492.808280873502</v>
      </c>
      <c r="I667" s="16">
        <v>20690.9926018242</v>
      </c>
      <c r="J667" s="16">
        <v>17325.919904421</v>
      </c>
      <c r="K667" s="16">
        <v>24507.298624802301</v>
      </c>
      <c r="L667" s="16">
        <v>17910.419999999998</v>
      </c>
      <c r="M667" s="16">
        <v>19976.915769056701</v>
      </c>
      <c r="N667" s="16">
        <v>23816.440277184101</v>
      </c>
      <c r="O667" s="16">
        <v>17294.019220570401</v>
      </c>
      <c r="P667" s="17">
        <f t="shared" si="10"/>
        <v>225065.70592233757</v>
      </c>
      <c r="R667" s="7"/>
      <c r="S667" s="7"/>
    </row>
    <row r="668" spans="1:19" s="2" customFormat="1" x14ac:dyDescent="0.25">
      <c r="A668" s="14">
        <v>315650</v>
      </c>
      <c r="B668" s="14">
        <v>565</v>
      </c>
      <c r="C668" s="15" t="s">
        <v>407</v>
      </c>
      <c r="D668" s="16">
        <v>6100.57844067107</v>
      </c>
      <c r="E668" s="16">
        <v>5172.11086143392</v>
      </c>
      <c r="F668" s="16">
        <v>5941.3444743069604</v>
      </c>
      <c r="G668" s="16">
        <v>4748.4275100625</v>
      </c>
      <c r="H668" s="16">
        <v>5325.0339880572701</v>
      </c>
      <c r="I668" s="16">
        <v>6680.4998535037903</v>
      </c>
      <c r="J668" s="16">
        <v>5594.0189825933403</v>
      </c>
      <c r="K668" s="16">
        <v>7912.6704080079298</v>
      </c>
      <c r="L668" s="16">
        <v>5782.73</v>
      </c>
      <c r="M668" s="16">
        <v>6449.9458985295196</v>
      </c>
      <c r="N668" s="16">
        <v>7689.6130042926598</v>
      </c>
      <c r="O668" s="16">
        <v>5583.7192102290301</v>
      </c>
      <c r="P668" s="17">
        <f t="shared" si="10"/>
        <v>72980.692631687998</v>
      </c>
      <c r="R668" s="7"/>
      <c r="S668" s="7"/>
    </row>
    <row r="669" spans="1:19" s="2" customFormat="1" x14ac:dyDescent="0.25">
      <c r="A669" s="14">
        <v>315660</v>
      </c>
      <c r="B669" s="14">
        <v>566</v>
      </c>
      <c r="C669" s="15" t="s">
        <v>408</v>
      </c>
      <c r="D669" s="16">
        <v>12597.149075281901</v>
      </c>
      <c r="E669" s="16">
        <v>11173.452879976099</v>
      </c>
      <c r="F669" s="16">
        <v>12857.6657890757</v>
      </c>
      <c r="G669" s="16">
        <v>10257.4827601628</v>
      </c>
      <c r="H669" s="16">
        <v>11503.058471905901</v>
      </c>
      <c r="I669" s="16">
        <v>14431.1168131707</v>
      </c>
      <c r="J669" s="16">
        <v>12084.1169318428</v>
      </c>
      <c r="K669" s="16">
        <v>17092.833390631899</v>
      </c>
      <c r="L669" s="16">
        <v>12491.78</v>
      </c>
      <c r="M669" s="16">
        <v>13933.077575249399</v>
      </c>
      <c r="N669" s="16">
        <v>16610.988091680301</v>
      </c>
      <c r="O669" s="16">
        <v>12061.8675161707</v>
      </c>
      <c r="P669" s="17">
        <f t="shared" si="10"/>
        <v>157094.58929514818</v>
      </c>
      <c r="R669" s="7"/>
      <c r="S669" s="7"/>
    </row>
    <row r="670" spans="1:19" s="2" customFormat="1" x14ac:dyDescent="0.25">
      <c r="A670" s="14">
        <v>315670</v>
      </c>
      <c r="B670" s="14">
        <v>567</v>
      </c>
      <c r="C670" s="15" t="s">
        <v>787</v>
      </c>
      <c r="D670" s="16">
        <v>43267.754257991903</v>
      </c>
      <c r="E670" s="16">
        <v>37276.560548473899</v>
      </c>
      <c r="F670" s="16">
        <v>42929.913433528003</v>
      </c>
      <c r="G670" s="16">
        <v>34222.972271133702</v>
      </c>
      <c r="H670" s="16">
        <v>38378.687275587101</v>
      </c>
      <c r="I670" s="16">
        <v>48147.846999724599</v>
      </c>
      <c r="J670" s="16">
        <v>40317.337922879502</v>
      </c>
      <c r="K670" s="16">
        <v>57028.374001714699</v>
      </c>
      <c r="L670" s="16">
        <v>41677.480000000003</v>
      </c>
      <c r="M670" s="16">
        <v>46486.193412012901</v>
      </c>
      <c r="N670" s="16">
        <v>55420.749724826797</v>
      </c>
      <c r="O670" s="16">
        <v>40243.105174611701</v>
      </c>
      <c r="P670" s="17">
        <f t="shared" si="10"/>
        <v>525396.97502248478</v>
      </c>
      <c r="R670" s="7"/>
      <c r="S670" s="7"/>
    </row>
    <row r="671" spans="1:19" s="2" customFormat="1" x14ac:dyDescent="0.25">
      <c r="A671" s="14">
        <v>315680</v>
      </c>
      <c r="B671" s="14">
        <v>568</v>
      </c>
      <c r="C671" s="15" t="s">
        <v>788</v>
      </c>
      <c r="D671" s="16">
        <v>18461.6559770805</v>
      </c>
      <c r="E671" s="16">
        <v>16869.701456809998</v>
      </c>
      <c r="F671" s="16">
        <v>19438.3814191364</v>
      </c>
      <c r="G671" s="16">
        <v>15487.787728653801</v>
      </c>
      <c r="H671" s="16">
        <v>17368.4844059362</v>
      </c>
      <c r="I671" s="16">
        <v>21789.563688844799</v>
      </c>
      <c r="J671" s="16">
        <v>18245.825248225199</v>
      </c>
      <c r="K671" s="16">
        <v>25808.4933141191</v>
      </c>
      <c r="L671" s="16">
        <v>18861.36</v>
      </c>
      <c r="M671" s="16">
        <v>21037.573539037101</v>
      </c>
      <c r="N671" s="16">
        <v>25080.954415667798</v>
      </c>
      <c r="O671" s="16">
        <v>18212.230824030299</v>
      </c>
      <c r="P671" s="17">
        <f t="shared" si="10"/>
        <v>236662.01201754119</v>
      </c>
      <c r="R671" s="7"/>
      <c r="S671" s="7"/>
    </row>
    <row r="672" spans="1:19" s="2" customFormat="1" x14ac:dyDescent="0.25">
      <c r="A672" s="14">
        <v>315690</v>
      </c>
      <c r="B672" s="14">
        <v>569</v>
      </c>
      <c r="C672" s="15" t="s">
        <v>409</v>
      </c>
      <c r="D672" s="16">
        <v>14050.711110403699</v>
      </c>
      <c r="E672" s="16">
        <v>12502.1440682677</v>
      </c>
      <c r="F672" s="16">
        <v>14400.431267386901</v>
      </c>
      <c r="G672" s="16">
        <v>11478.0044979344</v>
      </c>
      <c r="H672" s="16">
        <v>12871.783716309301</v>
      </c>
      <c r="I672" s="16">
        <v>16148.252701441599</v>
      </c>
      <c r="J672" s="16">
        <v>13521.986996257499</v>
      </c>
      <c r="K672" s="16">
        <v>19126.682747356899</v>
      </c>
      <c r="L672" s="16">
        <v>13978.16</v>
      </c>
      <c r="M672" s="16">
        <v>15590.952558056601</v>
      </c>
      <c r="N672" s="16">
        <v>18587.5034342652</v>
      </c>
      <c r="O672" s="16">
        <v>13497.090157614701</v>
      </c>
      <c r="P672" s="17">
        <f t="shared" si="10"/>
        <v>175753.70325529453</v>
      </c>
      <c r="R672" s="7"/>
      <c r="S672" s="7"/>
    </row>
    <row r="673" spans="1:19" s="2" customFormat="1" x14ac:dyDescent="0.25">
      <c r="A673" s="14">
        <v>315700</v>
      </c>
      <c r="B673" s="14">
        <v>570</v>
      </c>
      <c r="C673" s="15" t="s">
        <v>410</v>
      </c>
      <c r="D673" s="16">
        <v>11259.1175393308</v>
      </c>
      <c r="E673" s="16">
        <v>10167.3906299261</v>
      </c>
      <c r="F673" s="16">
        <v>11708.557811593</v>
      </c>
      <c r="G673" s="16">
        <v>9334.1774109839607</v>
      </c>
      <c r="H673" s="16">
        <v>10467.6378547687</v>
      </c>
      <c r="I673" s="16">
        <v>13132.130730544901</v>
      </c>
      <c r="J673" s="16">
        <v>10996.3910185608</v>
      </c>
      <c r="K673" s="16">
        <v>15554.2585890748</v>
      </c>
      <c r="L673" s="16">
        <v>11367.36</v>
      </c>
      <c r="M673" s="16">
        <v>12678.9214283131</v>
      </c>
      <c r="N673" s="16">
        <v>15115.785563067901</v>
      </c>
      <c r="O673" s="16">
        <v>10976.144336403901</v>
      </c>
      <c r="P673" s="17">
        <f t="shared" si="10"/>
        <v>142757.87291256795</v>
      </c>
      <c r="R673" s="7"/>
      <c r="S673" s="7"/>
    </row>
    <row r="674" spans="1:19" s="2" customFormat="1" x14ac:dyDescent="0.25">
      <c r="A674" s="14">
        <v>315710</v>
      </c>
      <c r="B674" s="14">
        <v>571</v>
      </c>
      <c r="C674" s="15" t="s">
        <v>456</v>
      </c>
      <c r="D674" s="16">
        <v>3393.2053441394601</v>
      </c>
      <c r="E674" s="16">
        <v>3017.0648012749298</v>
      </c>
      <c r="F674" s="16">
        <v>3480.1965054361799</v>
      </c>
      <c r="G674" s="16">
        <v>2769.9160475364702</v>
      </c>
      <c r="H674" s="16">
        <v>3106.26874641927</v>
      </c>
      <c r="I674" s="16">
        <v>3896.9582478772199</v>
      </c>
      <c r="J674" s="16">
        <v>3263.1777398461199</v>
      </c>
      <c r="K674" s="16">
        <v>4615.7244046713004</v>
      </c>
      <c r="L674" s="16">
        <v>3373.26</v>
      </c>
      <c r="M674" s="16">
        <v>3762.4684408089001</v>
      </c>
      <c r="N674" s="16">
        <v>4485.6075858373997</v>
      </c>
      <c r="O674" s="16">
        <v>3257.1695393002801</v>
      </c>
      <c r="P674" s="17">
        <f t="shared" si="10"/>
        <v>42421.017403147533</v>
      </c>
      <c r="R674" s="7"/>
      <c r="S674" s="7"/>
    </row>
    <row r="675" spans="1:19" s="2" customFormat="1" x14ac:dyDescent="0.25">
      <c r="A675" s="14">
        <v>315720</v>
      </c>
      <c r="B675" s="14">
        <v>572</v>
      </c>
      <c r="C675" s="15" t="s">
        <v>789</v>
      </c>
      <c r="D675" s="16">
        <v>72488.924988483093</v>
      </c>
      <c r="E675" s="16">
        <v>64580.062946362901</v>
      </c>
      <c r="F675" s="16">
        <v>74394.812497496707</v>
      </c>
      <c r="G675" s="16">
        <v>59289.393493696902</v>
      </c>
      <c r="H675" s="16">
        <v>66488.937419600101</v>
      </c>
      <c r="I675" s="16">
        <v>83413.463448609502</v>
      </c>
      <c r="J675" s="16">
        <v>69847.542574324907</v>
      </c>
      <c r="K675" s="16">
        <v>98798.481899987601</v>
      </c>
      <c r="L675" s="16">
        <v>72203.92</v>
      </c>
      <c r="M675" s="16">
        <v>80534.741149694702</v>
      </c>
      <c r="N675" s="16">
        <v>96013.362373042706</v>
      </c>
      <c r="O675" s="16">
        <v>69718.9384721651</v>
      </c>
      <c r="P675" s="17">
        <f t="shared" si="10"/>
        <v>907772.58126346429</v>
      </c>
      <c r="R675" s="7"/>
      <c r="S675" s="7"/>
    </row>
    <row r="676" spans="1:19" s="2" customFormat="1" x14ac:dyDescent="0.25">
      <c r="A676" s="14">
        <v>315725</v>
      </c>
      <c r="B676" s="14">
        <v>756</v>
      </c>
      <c r="C676" s="15" t="s">
        <v>790</v>
      </c>
      <c r="D676" s="16">
        <v>0</v>
      </c>
      <c r="E676" s="16">
        <v>0</v>
      </c>
      <c r="F676" s="16">
        <v>0</v>
      </c>
      <c r="G676" s="16">
        <v>0</v>
      </c>
      <c r="H676" s="16">
        <v>0</v>
      </c>
      <c r="I676" s="16">
        <v>0</v>
      </c>
      <c r="J676" s="16">
        <v>0</v>
      </c>
      <c r="K676" s="16">
        <v>0</v>
      </c>
      <c r="L676" s="16">
        <v>0</v>
      </c>
      <c r="M676" s="16">
        <v>0</v>
      </c>
      <c r="N676" s="16">
        <v>0</v>
      </c>
      <c r="O676" s="16">
        <v>0</v>
      </c>
      <c r="P676" s="17">
        <f t="shared" si="10"/>
        <v>0</v>
      </c>
      <c r="R676" s="7"/>
      <c r="S676" s="7"/>
    </row>
    <row r="677" spans="1:19" s="2" customFormat="1" x14ac:dyDescent="0.25">
      <c r="A677" s="14">
        <v>315727</v>
      </c>
      <c r="B677" s="14">
        <v>835</v>
      </c>
      <c r="C677" s="15" t="s">
        <v>791</v>
      </c>
      <c r="D677" s="16">
        <v>5930.5634620936899</v>
      </c>
      <c r="E677" s="16">
        <v>3591.74311596802</v>
      </c>
      <c r="F677" s="16">
        <v>4147.4759615052199</v>
      </c>
      <c r="G677" s="16">
        <v>3297.5191042100801</v>
      </c>
      <c r="H677" s="16">
        <v>3697.9386686258299</v>
      </c>
      <c r="I677" s="16">
        <v>4639.2360093776397</v>
      </c>
      <c r="J677" s="16">
        <v>3884.7354045787201</v>
      </c>
      <c r="K677" s="16">
        <v>5494.9100055610697</v>
      </c>
      <c r="L677" s="16">
        <v>4015.79</v>
      </c>
      <c r="M677" s="16">
        <v>4479.1290962010598</v>
      </c>
      <c r="N677" s="16">
        <v>5340.0090307587998</v>
      </c>
      <c r="O677" s="16">
        <v>3877.5827848812801</v>
      </c>
      <c r="P677" s="17">
        <f t="shared" si="10"/>
        <v>52396.632643761419</v>
      </c>
      <c r="R677" s="7"/>
      <c r="S677" s="7"/>
    </row>
    <row r="678" spans="1:19" s="2" customFormat="1" x14ac:dyDescent="0.25">
      <c r="A678" s="14">
        <v>315730</v>
      </c>
      <c r="B678" s="14">
        <v>573</v>
      </c>
      <c r="C678" s="15" t="s">
        <v>792</v>
      </c>
      <c r="D678" s="16">
        <v>969.48724118271696</v>
      </c>
      <c r="E678" s="16">
        <v>862.01834078939896</v>
      </c>
      <c r="F678" s="16">
        <v>988.71087354446797</v>
      </c>
      <c r="G678" s="16">
        <v>791.40458501043202</v>
      </c>
      <c r="H678" s="16">
        <v>887.50544501182003</v>
      </c>
      <c r="I678" s="16">
        <v>1113.4166422506501</v>
      </c>
      <c r="J678" s="16">
        <v>932.33649709890801</v>
      </c>
      <c r="K678" s="16">
        <v>1318.77840133468</v>
      </c>
      <c r="L678" s="16">
        <v>963.78</v>
      </c>
      <c r="M678" s="16">
        <v>1074.99098308827</v>
      </c>
      <c r="N678" s="16">
        <v>1281.6021673821299</v>
      </c>
      <c r="O678" s="16">
        <v>930.61986837152403</v>
      </c>
      <c r="P678" s="17">
        <f t="shared" si="10"/>
        <v>12114.651045064998</v>
      </c>
      <c r="R678" s="7"/>
      <c r="S678" s="7"/>
    </row>
    <row r="679" spans="1:19" s="2" customFormat="1" x14ac:dyDescent="0.25">
      <c r="A679" s="14">
        <v>315733</v>
      </c>
      <c r="B679" s="14">
        <v>836</v>
      </c>
      <c r="C679" s="15" t="s">
        <v>545</v>
      </c>
      <c r="D679" s="16">
        <v>14309.3459517059</v>
      </c>
      <c r="E679" s="16">
        <v>13243.153351012001</v>
      </c>
      <c r="F679" s="16">
        <v>15241.226833504001</v>
      </c>
      <c r="G679" s="16">
        <v>12157.293433401701</v>
      </c>
      <c r="H679" s="16">
        <v>13633.5629999706</v>
      </c>
      <c r="I679" s="16">
        <v>17103.935319373399</v>
      </c>
      <c r="J679" s="16">
        <v>14322.2424896007</v>
      </c>
      <c r="K679" s="16">
        <v>20258.634208502499</v>
      </c>
      <c r="L679" s="16">
        <v>14805.41</v>
      </c>
      <c r="M679" s="16">
        <v>16513.653151874001</v>
      </c>
      <c r="N679" s="16">
        <v>19687.545294601499</v>
      </c>
      <c r="O679" s="16">
        <v>14295.8722113002</v>
      </c>
      <c r="P679" s="17">
        <f t="shared" si="10"/>
        <v>185571.87524484651</v>
      </c>
      <c r="R679" s="7"/>
      <c r="S679" s="7"/>
    </row>
    <row r="680" spans="1:19" s="2" customFormat="1" x14ac:dyDescent="0.25">
      <c r="A680" s="14">
        <v>315737</v>
      </c>
      <c r="B680" s="14">
        <v>837</v>
      </c>
      <c r="C680" s="15" t="s">
        <v>546</v>
      </c>
      <c r="D680" s="16">
        <v>6338.5701333113802</v>
      </c>
      <c r="E680" s="16">
        <v>6287.94459989191</v>
      </c>
      <c r="F680" s="16">
        <v>7222.8941647658303</v>
      </c>
      <c r="G680" s="16">
        <v>5772.8567784370898</v>
      </c>
      <c r="H680" s="16">
        <v>6473.85921569726</v>
      </c>
      <c r="I680" s="16">
        <v>8121.7558404171004</v>
      </c>
      <c r="J680" s="16">
        <v>6800.8767816157897</v>
      </c>
      <c r="K680" s="16">
        <v>9619.7557830688893</v>
      </c>
      <c r="L680" s="16">
        <v>7030.31</v>
      </c>
      <c r="M680" s="16">
        <v>7841.4620044159801</v>
      </c>
      <c r="N680" s="16">
        <v>9348.5758098483802</v>
      </c>
      <c r="O680" s="16">
        <v>6788.3549287321503</v>
      </c>
      <c r="P680" s="17">
        <f t="shared" si="10"/>
        <v>87647.216040201762</v>
      </c>
      <c r="R680" s="7"/>
      <c r="S680" s="7"/>
    </row>
    <row r="681" spans="1:19" s="2" customFormat="1" x14ac:dyDescent="0.25">
      <c r="A681" s="14">
        <v>315740</v>
      </c>
      <c r="B681" s="14">
        <v>574</v>
      </c>
      <c r="C681" s="15" t="s">
        <v>547</v>
      </c>
      <c r="D681" s="16">
        <v>15256.7287395803</v>
      </c>
      <c r="E681" s="16">
        <v>12327.2734387449</v>
      </c>
      <c r="F681" s="16">
        <v>14203.1422262462</v>
      </c>
      <c r="G681" s="16">
        <v>11317.0855656489</v>
      </c>
      <c r="H681" s="16">
        <v>12691.3270423171</v>
      </c>
      <c r="I681" s="16">
        <v>15921.857984184</v>
      </c>
      <c r="J681" s="16">
        <v>13332.411908514099</v>
      </c>
      <c r="K681" s="16">
        <v>18858.531139085499</v>
      </c>
      <c r="L681" s="16">
        <v>13782.19</v>
      </c>
      <c r="M681" s="16">
        <v>15372.371058162</v>
      </c>
      <c r="N681" s="16">
        <v>18326.910993564099</v>
      </c>
      <c r="O681" s="16">
        <v>13307.864117712499</v>
      </c>
      <c r="P681" s="17">
        <f t="shared" si="10"/>
        <v>174697.69421375962</v>
      </c>
      <c r="R681" s="7"/>
      <c r="S681" s="7"/>
    </row>
    <row r="682" spans="1:19" s="2" customFormat="1" x14ac:dyDescent="0.25">
      <c r="A682" s="14">
        <v>315750</v>
      </c>
      <c r="B682" s="14">
        <v>575</v>
      </c>
      <c r="C682" s="15" t="s">
        <v>793</v>
      </c>
      <c r="D682" s="16">
        <v>3830.3477474942702</v>
      </c>
      <c r="E682" s="16">
        <v>2945.3957795685301</v>
      </c>
      <c r="F682" s="16">
        <v>3388.7527490505299</v>
      </c>
      <c r="G682" s="16">
        <v>2703.9656654522701</v>
      </c>
      <c r="H682" s="16">
        <v>3032.31015077749</v>
      </c>
      <c r="I682" s="16">
        <v>3804.1735276896702</v>
      </c>
      <c r="J682" s="16">
        <v>3185.4830317545502</v>
      </c>
      <c r="K682" s="16">
        <v>4505.8262045600804</v>
      </c>
      <c r="L682" s="16">
        <v>3292.94</v>
      </c>
      <c r="M682" s="16">
        <v>3672.8858588848798</v>
      </c>
      <c r="N682" s="16">
        <v>4378.80740522222</v>
      </c>
      <c r="O682" s="16">
        <v>3179.6178836026502</v>
      </c>
      <c r="P682" s="17">
        <f t="shared" si="10"/>
        <v>41920.506004057141</v>
      </c>
      <c r="R682" s="7"/>
      <c r="S682" s="7"/>
    </row>
    <row r="683" spans="1:19" s="2" customFormat="1" x14ac:dyDescent="0.25">
      <c r="A683" s="14">
        <v>315760</v>
      </c>
      <c r="B683" s="14">
        <v>576</v>
      </c>
      <c r="C683" s="15" t="s">
        <v>794</v>
      </c>
      <c r="D683" s="16">
        <v>3101.56015192021</v>
      </c>
      <c r="E683" s="16">
        <v>2729.7252623593199</v>
      </c>
      <c r="F683" s="16">
        <v>3147.8060542052199</v>
      </c>
      <c r="G683" s="16">
        <v>2506.1145191996602</v>
      </c>
      <c r="H683" s="16">
        <v>2810.4336959682</v>
      </c>
      <c r="I683" s="16">
        <v>3525.8193671270101</v>
      </c>
      <c r="J683" s="16">
        <v>2952.3989074798301</v>
      </c>
      <c r="K683" s="16">
        <v>4176.1316042264198</v>
      </c>
      <c r="L683" s="16">
        <v>3052</v>
      </c>
      <c r="M683" s="16">
        <v>3404.1381131128101</v>
      </c>
      <c r="N683" s="16">
        <v>4058.4068633766901</v>
      </c>
      <c r="O683" s="16">
        <v>2946.9629165097799</v>
      </c>
      <c r="P683" s="17">
        <f t="shared" si="10"/>
        <v>38411.497455485151</v>
      </c>
      <c r="R683" s="7"/>
      <c r="S683" s="7"/>
    </row>
    <row r="684" spans="1:19" s="2" customFormat="1" x14ac:dyDescent="0.25">
      <c r="A684" s="14">
        <v>315765</v>
      </c>
      <c r="B684" s="14">
        <v>838</v>
      </c>
      <c r="C684" s="15" t="s">
        <v>548</v>
      </c>
      <c r="D684" s="16">
        <v>3521.49356636844</v>
      </c>
      <c r="E684" s="16">
        <v>3663.5779198759801</v>
      </c>
      <c r="F684" s="16">
        <v>4220.31809748469</v>
      </c>
      <c r="G684" s="16">
        <v>3363.4694862942802</v>
      </c>
      <c r="H684" s="16">
        <v>3771.89878223389</v>
      </c>
      <c r="I684" s="16">
        <v>4732.0207295651899</v>
      </c>
      <c r="J684" s="16">
        <v>3962.4301126702899</v>
      </c>
      <c r="K684" s="16">
        <v>5604.8082056722897</v>
      </c>
      <c r="L684" s="16">
        <v>4096.1000000000004</v>
      </c>
      <c r="M684" s="16">
        <v>4568.7116781250797</v>
      </c>
      <c r="N684" s="16">
        <v>5446.8092113739704</v>
      </c>
      <c r="O684" s="16">
        <v>3955.1344405789</v>
      </c>
      <c r="P684" s="17">
        <f t="shared" si="10"/>
        <v>50906.772230242997</v>
      </c>
      <c r="R684" s="7"/>
      <c r="S684" s="7"/>
    </row>
    <row r="685" spans="1:19" s="2" customFormat="1" x14ac:dyDescent="0.25">
      <c r="A685" s="14">
        <v>315770</v>
      </c>
      <c r="B685" s="14">
        <v>577</v>
      </c>
      <c r="C685" s="15" t="s">
        <v>549</v>
      </c>
      <c r="D685" s="16">
        <v>20895.4684035473</v>
      </c>
      <c r="E685" s="16">
        <v>19251.7500459822</v>
      </c>
      <c r="F685" s="16">
        <v>22174.995258200499</v>
      </c>
      <c r="G685" s="16">
        <v>17674.7023985659</v>
      </c>
      <c r="H685" s="16">
        <v>19820.949036339</v>
      </c>
      <c r="I685" s="16">
        <v>24866.305010264001</v>
      </c>
      <c r="J685" s="16">
        <v>20822.181768541799</v>
      </c>
      <c r="K685" s="16">
        <v>29452.717629807201</v>
      </c>
      <c r="L685" s="16">
        <v>21524.63</v>
      </c>
      <c r="M685" s="16">
        <v>24008.1319556376</v>
      </c>
      <c r="N685" s="16">
        <v>28622.448404866998</v>
      </c>
      <c r="O685" s="16">
        <v>20783.843726963602</v>
      </c>
      <c r="P685" s="17">
        <f t="shared" si="10"/>
        <v>269898.12363871606</v>
      </c>
      <c r="R685" s="7"/>
      <c r="S685" s="7"/>
    </row>
    <row r="686" spans="1:19" s="2" customFormat="1" x14ac:dyDescent="0.25">
      <c r="A686" s="14">
        <v>315780</v>
      </c>
      <c r="B686" s="14">
        <v>578</v>
      </c>
      <c r="C686" s="15" t="s">
        <v>550</v>
      </c>
      <c r="D686" s="16">
        <v>35095.125864645699</v>
      </c>
      <c r="E686" s="16">
        <v>36520.857449599498</v>
      </c>
      <c r="F686" s="16">
        <v>42060.8241396378</v>
      </c>
      <c r="G686" s="16">
        <v>33529.174251607903</v>
      </c>
      <c r="H686" s="16">
        <v>37600.645013722999</v>
      </c>
      <c r="I686" s="16">
        <v>47171.751743351597</v>
      </c>
      <c r="J686" s="16">
        <v>39499.989593756203</v>
      </c>
      <c r="K686" s="16">
        <v>55872.244936544703</v>
      </c>
      <c r="L686" s="16">
        <v>40832.559999999998</v>
      </c>
      <c r="M686" s="16">
        <v>45543.784650172202</v>
      </c>
      <c r="N686" s="16">
        <v>54297.211824755199</v>
      </c>
      <c r="O686" s="16">
        <v>39427.261756672699</v>
      </c>
      <c r="P686" s="17">
        <f t="shared" si="10"/>
        <v>507451.43122446648</v>
      </c>
      <c r="R686" s="7"/>
      <c r="S686" s="7"/>
    </row>
    <row r="687" spans="1:19" s="2" customFormat="1" x14ac:dyDescent="0.25">
      <c r="A687" s="14">
        <v>315790</v>
      </c>
      <c r="B687" s="14">
        <v>579</v>
      </c>
      <c r="C687" s="15" t="s">
        <v>551</v>
      </c>
      <c r="D687" s="16">
        <v>3086.02332770066</v>
      </c>
      <c r="E687" s="16">
        <v>3304.4044971652102</v>
      </c>
      <c r="F687" s="16">
        <v>3806.8738869527601</v>
      </c>
      <c r="G687" s="16">
        <v>3033.7175758732701</v>
      </c>
      <c r="H687" s="16">
        <v>3402.1048464166402</v>
      </c>
      <c r="I687" s="16">
        <v>4268.0971286274298</v>
      </c>
      <c r="J687" s="16">
        <v>3573.9565722124198</v>
      </c>
      <c r="K687" s="16">
        <v>5055.3172051161901</v>
      </c>
      <c r="L687" s="16">
        <v>3694.52</v>
      </c>
      <c r="M687" s="16">
        <v>4120.7987685049802</v>
      </c>
      <c r="N687" s="16">
        <v>4912.8083082981002</v>
      </c>
      <c r="O687" s="16">
        <v>3567.3761620907799</v>
      </c>
      <c r="P687" s="17">
        <f t="shared" si="10"/>
        <v>45825.998278958446</v>
      </c>
      <c r="R687" s="7"/>
      <c r="S687" s="7"/>
    </row>
    <row r="688" spans="1:19" s="2" customFormat="1" x14ac:dyDescent="0.25">
      <c r="A688" s="14">
        <v>315800</v>
      </c>
      <c r="B688" s="14">
        <v>580</v>
      </c>
      <c r="C688" s="15" t="s">
        <v>795</v>
      </c>
      <c r="D688" s="16">
        <v>1268.90084551174</v>
      </c>
      <c r="E688" s="16">
        <v>862.018486275089</v>
      </c>
      <c r="F688" s="16">
        <v>992.18235972595699</v>
      </c>
      <c r="G688" s="16">
        <v>791.40458501043202</v>
      </c>
      <c r="H688" s="16">
        <v>887.50548401870105</v>
      </c>
      <c r="I688" s="16">
        <v>1113.4166422506501</v>
      </c>
      <c r="J688" s="16">
        <v>932.33649709890801</v>
      </c>
      <c r="K688" s="16">
        <v>1318.77840133468</v>
      </c>
      <c r="L688" s="16">
        <v>963.78</v>
      </c>
      <c r="M688" s="16">
        <v>1074.99098308827</v>
      </c>
      <c r="N688" s="16">
        <v>1281.6021673821299</v>
      </c>
      <c r="O688" s="16">
        <v>930.61986837152403</v>
      </c>
      <c r="P688" s="17">
        <f t="shared" si="10"/>
        <v>12417.536320068082</v>
      </c>
      <c r="R688" s="7"/>
      <c r="S688" s="7"/>
    </row>
    <row r="689" spans="1:19" s="2" customFormat="1" x14ac:dyDescent="0.25">
      <c r="A689" s="14">
        <v>315810</v>
      </c>
      <c r="B689" s="14">
        <v>581</v>
      </c>
      <c r="C689" s="15" t="s">
        <v>552</v>
      </c>
      <c r="D689" s="16">
        <v>2423.71810295676</v>
      </c>
      <c r="E689" s="16">
        <v>2155.0457234760602</v>
      </c>
      <c r="F689" s="16">
        <v>2486.0085670101698</v>
      </c>
      <c r="G689" s="16">
        <v>1978.5114625260501</v>
      </c>
      <c r="H689" s="16">
        <v>2218.7638658094602</v>
      </c>
      <c r="I689" s="16">
        <v>2783.5416056265899</v>
      </c>
      <c r="J689" s="16">
        <v>2330.8412427472399</v>
      </c>
      <c r="K689" s="16">
        <v>3296.9460033366499</v>
      </c>
      <c r="L689" s="16">
        <v>2409.4699999999998</v>
      </c>
      <c r="M689" s="16">
        <v>2687.4774577206499</v>
      </c>
      <c r="N689" s="16">
        <v>3204.0054184552901</v>
      </c>
      <c r="O689" s="16">
        <v>2326.54967092878</v>
      </c>
      <c r="P689" s="17">
        <f t="shared" si="10"/>
        <v>30300.879120593701</v>
      </c>
      <c r="R689" s="7"/>
      <c r="S689" s="7"/>
    </row>
    <row r="690" spans="1:19" s="2" customFormat="1" x14ac:dyDescent="0.25">
      <c r="A690" s="14">
        <v>315820</v>
      </c>
      <c r="B690" s="14">
        <v>582</v>
      </c>
      <c r="C690" s="15" t="s">
        <v>796</v>
      </c>
      <c r="D690" s="16">
        <v>13369.1846397685</v>
      </c>
      <c r="E690" s="16">
        <v>11977.252375522399</v>
      </c>
      <c r="F690" s="16">
        <v>13773.668027055301</v>
      </c>
      <c r="G690" s="16">
        <v>10995.247701078</v>
      </c>
      <c r="H690" s="16">
        <v>12330.413664284</v>
      </c>
      <c r="I690" s="16">
        <v>15469.0685496687</v>
      </c>
      <c r="J690" s="16">
        <v>12953.261733027201</v>
      </c>
      <c r="K690" s="16">
        <v>18322.227922542799</v>
      </c>
      <c r="L690" s="16">
        <v>13390.25</v>
      </c>
      <c r="M690" s="16">
        <v>14935.2080583728</v>
      </c>
      <c r="N690" s="16">
        <v>17805.726112162101</v>
      </c>
      <c r="O690" s="16">
        <v>12929.4120379081</v>
      </c>
      <c r="P690" s="17">
        <f t="shared" si="10"/>
        <v>168250.92082138994</v>
      </c>
      <c r="R690" s="7"/>
      <c r="S690" s="7"/>
    </row>
    <row r="691" spans="1:19" s="2" customFormat="1" x14ac:dyDescent="0.25">
      <c r="A691" s="14">
        <v>315830</v>
      </c>
      <c r="B691" s="14">
        <v>583</v>
      </c>
      <c r="C691" s="15" t="s">
        <v>457</v>
      </c>
      <c r="D691" s="16">
        <v>16771.107877721799</v>
      </c>
      <c r="E691" s="16">
        <v>16349.6188214556</v>
      </c>
      <c r="F691" s="16">
        <v>18849.138971507899</v>
      </c>
      <c r="G691" s="16">
        <v>15010.3069623642</v>
      </c>
      <c r="H691" s="16">
        <v>16833.017428403899</v>
      </c>
      <c r="I691" s="16">
        <v>21117.802314686902</v>
      </c>
      <c r="J691" s="16">
        <v>17683.315561642201</v>
      </c>
      <c r="K691" s="16">
        <v>25012.830345313901</v>
      </c>
      <c r="L691" s="16">
        <v>18279.88</v>
      </c>
      <c r="M691" s="16">
        <v>20388.9956459071</v>
      </c>
      <c r="N691" s="16">
        <v>24307.721108013899</v>
      </c>
      <c r="O691" s="16">
        <v>17650.756836779499</v>
      </c>
      <c r="P691" s="17">
        <f t="shared" si="10"/>
        <v>228254.49187379691</v>
      </c>
      <c r="R691" s="7"/>
      <c r="S691" s="7"/>
    </row>
    <row r="692" spans="1:19" s="2" customFormat="1" x14ac:dyDescent="0.25">
      <c r="A692" s="14">
        <v>315840</v>
      </c>
      <c r="B692" s="14">
        <v>584</v>
      </c>
      <c r="C692" s="15" t="s">
        <v>493</v>
      </c>
      <c r="D692" s="16">
        <v>22092.934806261499</v>
      </c>
      <c r="E692" s="16">
        <v>19581.2271087626</v>
      </c>
      <c r="F692" s="16">
        <v>22477.221883498201</v>
      </c>
      <c r="G692" s="16">
        <v>17977.1948177255</v>
      </c>
      <c r="H692" s="16">
        <v>20160.1788216104</v>
      </c>
      <c r="I692" s="16">
        <v>25291.877593524299</v>
      </c>
      <c r="J692" s="16">
        <v>21178.541496321799</v>
      </c>
      <c r="K692" s="16">
        <v>29956.784040983999</v>
      </c>
      <c r="L692" s="16">
        <v>21893.02</v>
      </c>
      <c r="M692" s="16">
        <v>24419.017398062399</v>
      </c>
      <c r="N692" s="16">
        <v>29112.3052332886</v>
      </c>
      <c r="O692" s="16">
        <v>21139.547321096699</v>
      </c>
      <c r="P692" s="17">
        <f t="shared" si="10"/>
        <v>275279.85052113602</v>
      </c>
      <c r="R692" s="7"/>
      <c r="S692" s="7"/>
    </row>
    <row r="693" spans="1:19" s="2" customFormat="1" x14ac:dyDescent="0.25">
      <c r="A693" s="14">
        <v>315850</v>
      </c>
      <c r="B693" s="14">
        <v>585</v>
      </c>
      <c r="C693" s="15" t="s">
        <v>494</v>
      </c>
      <c r="D693" s="16">
        <v>6878.1804709906601</v>
      </c>
      <c r="E693" s="16">
        <v>6311.8905893990404</v>
      </c>
      <c r="F693" s="16">
        <v>7274.7268788827396</v>
      </c>
      <c r="G693" s="16">
        <v>5794.8402391318295</v>
      </c>
      <c r="H693" s="16">
        <v>6498.5126651968703</v>
      </c>
      <c r="I693" s="16">
        <v>8152.6840804796202</v>
      </c>
      <c r="J693" s="16">
        <v>6826.7750176463096</v>
      </c>
      <c r="K693" s="16">
        <v>9656.3885164392996</v>
      </c>
      <c r="L693" s="16">
        <v>7057.08</v>
      </c>
      <c r="M693" s="16">
        <v>7871.3228650573201</v>
      </c>
      <c r="N693" s="16">
        <v>9384.1758700534392</v>
      </c>
      <c r="O693" s="16">
        <v>6814.2054806313499</v>
      </c>
      <c r="P693" s="17">
        <f t="shared" si="10"/>
        <v>88520.782673908485</v>
      </c>
      <c r="R693" s="7"/>
      <c r="S693" s="7"/>
    </row>
    <row r="694" spans="1:19" s="2" customFormat="1" x14ac:dyDescent="0.25">
      <c r="A694" s="14">
        <v>315860</v>
      </c>
      <c r="B694" s="14">
        <v>586</v>
      </c>
      <c r="C694" s="15" t="s">
        <v>517</v>
      </c>
      <c r="D694" s="16">
        <v>14431.610249306401</v>
      </c>
      <c r="E694" s="16">
        <v>14374.634219368399</v>
      </c>
      <c r="F694" s="16">
        <v>16579.395360272501</v>
      </c>
      <c r="G694" s="16">
        <v>13197.111124262599</v>
      </c>
      <c r="H694" s="16">
        <v>14799.646010394001</v>
      </c>
      <c r="I694" s="16">
        <v>18566.841074330499</v>
      </c>
      <c r="J694" s="16">
        <v>15547.2290538446</v>
      </c>
      <c r="K694" s="16">
        <v>21991.362496922698</v>
      </c>
      <c r="L694" s="16">
        <v>16071.73</v>
      </c>
      <c r="M694" s="16">
        <v>17926.071860209398</v>
      </c>
      <c r="N694" s="16">
        <v>21371.428142300701</v>
      </c>
      <c r="O694" s="16">
        <v>15518.6033161328</v>
      </c>
      <c r="P694" s="17">
        <f t="shared" si="10"/>
        <v>200375.66290734458</v>
      </c>
      <c r="R694" s="7"/>
      <c r="S694" s="7"/>
    </row>
    <row r="695" spans="1:19" s="2" customFormat="1" x14ac:dyDescent="0.25">
      <c r="A695" s="14">
        <v>315870</v>
      </c>
      <c r="B695" s="14">
        <v>587</v>
      </c>
      <c r="C695" s="15" t="s">
        <v>797</v>
      </c>
      <c r="D695" s="16">
        <v>14588.7646908393</v>
      </c>
      <c r="E695" s="16">
        <v>12984.3284473684</v>
      </c>
      <c r="F695" s="16">
        <v>15053.7826920563</v>
      </c>
      <c r="G695" s="16">
        <v>11920.311727112399</v>
      </c>
      <c r="H695" s="16">
        <v>13367.8023612954</v>
      </c>
      <c r="I695" s="16">
        <v>16770.5288914995</v>
      </c>
      <c r="J695" s="16">
        <v>14043.059505191701</v>
      </c>
      <c r="K695" s="16">
        <v>19863.733342769501</v>
      </c>
      <c r="L695" s="16">
        <v>14516.81</v>
      </c>
      <c r="M695" s="16">
        <v>16191.753074160401</v>
      </c>
      <c r="N695" s="16">
        <v>19303.7766455909</v>
      </c>
      <c r="O695" s="16">
        <v>14017.2032618268</v>
      </c>
      <c r="P695" s="17">
        <f t="shared" si="10"/>
        <v>182621.8546397106</v>
      </c>
      <c r="R695" s="7"/>
      <c r="S695" s="7"/>
    </row>
    <row r="696" spans="1:19" s="2" customFormat="1" x14ac:dyDescent="0.25">
      <c r="A696" s="14">
        <v>315880</v>
      </c>
      <c r="B696" s="14">
        <v>588</v>
      </c>
      <c r="C696" s="15" t="s">
        <v>798</v>
      </c>
      <c r="D696" s="16">
        <v>24606.713680488501</v>
      </c>
      <c r="E696" s="16">
        <v>21941.242341593599</v>
      </c>
      <c r="F696" s="16">
        <v>25319.084570689101</v>
      </c>
      <c r="G696" s="16">
        <v>20143.884703798401</v>
      </c>
      <c r="H696" s="16">
        <v>22589.969761986002</v>
      </c>
      <c r="I696" s="16">
        <v>28340.164934085999</v>
      </c>
      <c r="J696" s="16">
        <v>23731.071639490299</v>
      </c>
      <c r="K696" s="16">
        <v>33567.306241971302</v>
      </c>
      <c r="L696" s="16">
        <v>24531.66</v>
      </c>
      <c r="M696" s="16">
        <v>27362.103822872901</v>
      </c>
      <c r="N696" s="16">
        <v>32621.047167099201</v>
      </c>
      <c r="O696" s="16">
        <v>23687.377716282601</v>
      </c>
      <c r="P696" s="17">
        <f t="shared" si="10"/>
        <v>308441.6265803579</v>
      </c>
      <c r="R696" s="7"/>
      <c r="S696" s="7"/>
    </row>
    <row r="697" spans="1:19" s="2" customFormat="1" x14ac:dyDescent="0.25">
      <c r="A697" s="14">
        <v>315890</v>
      </c>
      <c r="B697" s="14">
        <v>589</v>
      </c>
      <c r="C697" s="15" t="s">
        <v>799</v>
      </c>
      <c r="D697" s="16">
        <v>17182.163359047401</v>
      </c>
      <c r="E697" s="16">
        <v>16738.404491742898</v>
      </c>
      <c r="F697" s="16">
        <v>19253.6008611508</v>
      </c>
      <c r="G697" s="16">
        <v>15366.4390256189</v>
      </c>
      <c r="H697" s="16">
        <v>17232.3960789056</v>
      </c>
      <c r="I697" s="16">
        <v>21618.839803699699</v>
      </c>
      <c r="J697" s="16">
        <v>18102.866985336699</v>
      </c>
      <c r="K697" s="16">
        <v>25606.2806259145</v>
      </c>
      <c r="L697" s="16">
        <v>18713.580000000002</v>
      </c>
      <c r="M697" s="16">
        <v>20872.7415882969</v>
      </c>
      <c r="N697" s="16">
        <v>24884.4420833359</v>
      </c>
      <c r="O697" s="16">
        <v>18069.535777546698</v>
      </c>
      <c r="P697" s="17">
        <f t="shared" si="10"/>
        <v>233641.29068059596</v>
      </c>
      <c r="R697" s="7"/>
      <c r="S697" s="7"/>
    </row>
    <row r="698" spans="1:19" s="2" customFormat="1" x14ac:dyDescent="0.25">
      <c r="A698" s="14">
        <v>315895</v>
      </c>
      <c r="B698" s="14">
        <v>758</v>
      </c>
      <c r="C698" s="15" t="s">
        <v>800</v>
      </c>
      <c r="D698" s="16">
        <v>1757.41777889067</v>
      </c>
      <c r="E698" s="16">
        <v>862.04256835868398</v>
      </c>
      <c r="F698" s="16">
        <v>992.89234220063702</v>
      </c>
      <c r="G698" s="16">
        <v>791.40458501043202</v>
      </c>
      <c r="H698" s="16">
        <v>887.505508623585</v>
      </c>
      <c r="I698" s="16">
        <v>1113.4166422506501</v>
      </c>
      <c r="J698" s="16">
        <v>932.33649709890801</v>
      </c>
      <c r="K698" s="16">
        <v>1318.77840133468</v>
      </c>
      <c r="L698" s="16">
        <v>963.78</v>
      </c>
      <c r="M698" s="16">
        <v>1074.99098308827</v>
      </c>
      <c r="N698" s="16">
        <v>1281.6021673821299</v>
      </c>
      <c r="O698" s="16">
        <v>930.61986837152403</v>
      </c>
      <c r="P698" s="17">
        <f t="shared" si="10"/>
        <v>12906.787342610171</v>
      </c>
      <c r="R698" s="7"/>
      <c r="S698" s="7"/>
    </row>
    <row r="699" spans="1:19" s="2" customFormat="1" x14ac:dyDescent="0.25">
      <c r="A699" s="14">
        <v>315900</v>
      </c>
      <c r="B699" s="14">
        <v>590</v>
      </c>
      <c r="C699" s="15" t="s">
        <v>518</v>
      </c>
      <c r="D699" s="16">
        <v>11039.2218836788</v>
      </c>
      <c r="E699" s="16">
        <v>10684.238541213301</v>
      </c>
      <c r="F699" s="16">
        <v>12291.8323567232</v>
      </c>
      <c r="G699" s="16">
        <v>9809.0201619902</v>
      </c>
      <c r="H699" s="16">
        <v>11000.1356352478</v>
      </c>
      <c r="I699" s="16">
        <v>13800.1807158953</v>
      </c>
      <c r="J699" s="16">
        <v>11555.792916820101</v>
      </c>
      <c r="K699" s="16">
        <v>16345.525629875599</v>
      </c>
      <c r="L699" s="16">
        <v>11945.63</v>
      </c>
      <c r="M699" s="16">
        <v>13323.916018166001</v>
      </c>
      <c r="N699" s="16">
        <v>15884.746863497099</v>
      </c>
      <c r="O699" s="16">
        <v>11534.5162574268</v>
      </c>
      <c r="P699" s="17">
        <f t="shared" si="10"/>
        <v>149214.75698053421</v>
      </c>
      <c r="R699" s="7"/>
      <c r="S699" s="7"/>
    </row>
    <row r="700" spans="1:19" s="2" customFormat="1" x14ac:dyDescent="0.25">
      <c r="A700" s="14">
        <v>315910</v>
      </c>
      <c r="B700" s="14">
        <v>591</v>
      </c>
      <c r="C700" s="15" t="s">
        <v>528</v>
      </c>
      <c r="D700" s="16">
        <v>19385.749724331799</v>
      </c>
      <c r="E700" s="16">
        <v>17064.636426503101</v>
      </c>
      <c r="F700" s="16">
        <v>19642.6020439725</v>
      </c>
      <c r="G700" s="16">
        <v>15696.1909360399</v>
      </c>
      <c r="H700" s="16">
        <v>17602.191498360498</v>
      </c>
      <c r="I700" s="16">
        <v>22082.763404637499</v>
      </c>
      <c r="J700" s="16">
        <v>18491.3405257946</v>
      </c>
      <c r="K700" s="16">
        <v>26155.7716264706</v>
      </c>
      <c r="L700" s="16">
        <v>19115.16</v>
      </c>
      <c r="M700" s="16">
        <v>21320.654497916999</v>
      </c>
      <c r="N700" s="16">
        <v>25418.442986411799</v>
      </c>
      <c r="O700" s="16">
        <v>18457.2940560348</v>
      </c>
      <c r="P700" s="17">
        <f t="shared" si="10"/>
        <v>240432.79772647409</v>
      </c>
      <c r="R700" s="7"/>
      <c r="S700" s="7"/>
    </row>
    <row r="701" spans="1:19" s="2" customFormat="1" x14ac:dyDescent="0.25">
      <c r="A701" s="14">
        <v>315920</v>
      </c>
      <c r="B701" s="14">
        <v>592</v>
      </c>
      <c r="C701" s="15" t="s">
        <v>553</v>
      </c>
      <c r="D701" s="16">
        <v>614.58581941220598</v>
      </c>
      <c r="E701" s="16">
        <v>0</v>
      </c>
      <c r="F701" s="16">
        <v>0</v>
      </c>
      <c r="G701" s="16">
        <v>0</v>
      </c>
      <c r="H701" s="16">
        <v>0</v>
      </c>
      <c r="I701" s="16">
        <v>0</v>
      </c>
      <c r="J701" s="16">
        <v>0</v>
      </c>
      <c r="K701" s="16">
        <v>0</v>
      </c>
      <c r="L701" s="16">
        <v>0</v>
      </c>
      <c r="M701" s="16">
        <v>0</v>
      </c>
      <c r="N701" s="16">
        <v>0</v>
      </c>
      <c r="O701" s="16">
        <v>0</v>
      </c>
      <c r="P701" s="17">
        <f t="shared" si="10"/>
        <v>614.58581941220598</v>
      </c>
      <c r="R701" s="7"/>
      <c r="S701" s="7"/>
    </row>
    <row r="702" spans="1:19" s="2" customFormat="1" x14ac:dyDescent="0.25">
      <c r="A702" s="14">
        <v>315930</v>
      </c>
      <c r="B702" s="14">
        <v>595</v>
      </c>
      <c r="C702" s="15" t="s">
        <v>801</v>
      </c>
      <c r="D702" s="16">
        <v>16638.283514694202</v>
      </c>
      <c r="E702" s="16">
        <v>13749.7593442858</v>
      </c>
      <c r="F702" s="16">
        <v>15832.3254180884</v>
      </c>
      <c r="G702" s="16">
        <v>12622.9031309161</v>
      </c>
      <c r="H702" s="16">
        <v>14155.711007783801</v>
      </c>
      <c r="I702" s="16">
        <v>17758.9954438975</v>
      </c>
      <c r="J702" s="16">
        <v>14870.767128727301</v>
      </c>
      <c r="K702" s="16">
        <v>21034.5155012877</v>
      </c>
      <c r="L702" s="16">
        <v>15372.44</v>
      </c>
      <c r="M702" s="16">
        <v>17146.1061802576</v>
      </c>
      <c r="N702" s="16">
        <v>20441.5545697446</v>
      </c>
      <c r="O702" s="16">
        <v>14843.3869005255</v>
      </c>
      <c r="P702" s="17">
        <f t="shared" si="10"/>
        <v>194466.74814020848</v>
      </c>
      <c r="R702" s="7"/>
      <c r="S702" s="7"/>
    </row>
    <row r="703" spans="1:19" s="2" customFormat="1" x14ac:dyDescent="0.25">
      <c r="A703" s="14">
        <v>315935</v>
      </c>
      <c r="B703" s="14">
        <v>757</v>
      </c>
      <c r="C703" s="15" t="s">
        <v>554</v>
      </c>
      <c r="D703" s="16">
        <v>8284.6915352064498</v>
      </c>
      <c r="E703" s="16">
        <v>7816.2678007586501</v>
      </c>
      <c r="F703" s="16">
        <v>9000.3081280822298</v>
      </c>
      <c r="G703" s="16">
        <v>7175.4015707610997</v>
      </c>
      <c r="H703" s="16">
        <v>8046.7163644453503</v>
      </c>
      <c r="I703" s="16">
        <v>10094.9775564057</v>
      </c>
      <c r="J703" s="16">
        <v>8453.18424036326</v>
      </c>
      <c r="K703" s="16">
        <v>11956.9241721009</v>
      </c>
      <c r="L703" s="16">
        <v>8738.36</v>
      </c>
      <c r="M703" s="16">
        <v>9746.5849133334796</v>
      </c>
      <c r="N703" s="16">
        <v>11619.859650931099</v>
      </c>
      <c r="O703" s="16">
        <v>8437.6201399016409</v>
      </c>
      <c r="P703" s="17">
        <f t="shared" si="10"/>
        <v>109370.89607228986</v>
      </c>
      <c r="R703" s="7"/>
      <c r="S703" s="7"/>
    </row>
    <row r="704" spans="1:19" s="2" customFormat="1" x14ac:dyDescent="0.25">
      <c r="A704" s="14">
        <v>315940</v>
      </c>
      <c r="B704" s="14">
        <v>593</v>
      </c>
      <c r="C704" s="15" t="s">
        <v>555</v>
      </c>
      <c r="D704" s="16">
        <v>12271.3140375409</v>
      </c>
      <c r="E704" s="16">
        <v>11991.1780770716</v>
      </c>
      <c r="F704" s="16">
        <v>13822.316753081301</v>
      </c>
      <c r="G704" s="16">
        <v>11008.437777494901</v>
      </c>
      <c r="H704" s="16">
        <v>12345.200510315401</v>
      </c>
      <c r="I704" s="16">
        <v>15487.6254937063</v>
      </c>
      <c r="J704" s="16">
        <v>12968.800674645499</v>
      </c>
      <c r="K704" s="16">
        <v>18344.207562565</v>
      </c>
      <c r="L704" s="16">
        <v>13406.31</v>
      </c>
      <c r="M704" s="16">
        <v>14953.124574757599</v>
      </c>
      <c r="N704" s="16">
        <v>17827.0861482851</v>
      </c>
      <c r="O704" s="16">
        <v>12944.922369047599</v>
      </c>
      <c r="P704" s="17">
        <f t="shared" si="10"/>
        <v>167370.52397851119</v>
      </c>
      <c r="R704" s="7"/>
      <c r="S704" s="7"/>
    </row>
    <row r="705" spans="1:19" s="2" customFormat="1" x14ac:dyDescent="0.25">
      <c r="A705" s="14">
        <v>315950</v>
      </c>
      <c r="B705" s="14">
        <v>594</v>
      </c>
      <c r="C705" s="15" t="s">
        <v>556</v>
      </c>
      <c r="D705" s="16">
        <v>969.48724118271696</v>
      </c>
      <c r="E705" s="16">
        <v>862.01836036988004</v>
      </c>
      <c r="F705" s="16">
        <v>992.76756184159501</v>
      </c>
      <c r="G705" s="16">
        <v>791.40458501043202</v>
      </c>
      <c r="H705" s="16">
        <v>887.50549835259096</v>
      </c>
      <c r="I705" s="16">
        <v>1113.4166422506501</v>
      </c>
      <c r="J705" s="16">
        <v>932.33649709890801</v>
      </c>
      <c r="K705" s="16">
        <v>1318.77840133468</v>
      </c>
      <c r="L705" s="16">
        <v>963.78</v>
      </c>
      <c r="M705" s="16">
        <v>1074.99098308827</v>
      </c>
      <c r="N705" s="16">
        <v>1281.6021673821299</v>
      </c>
      <c r="O705" s="16">
        <v>930.61986837152403</v>
      </c>
      <c r="P705" s="17">
        <f t="shared" si="10"/>
        <v>12118.707806283377</v>
      </c>
      <c r="R705" s="7"/>
      <c r="S705" s="7"/>
    </row>
    <row r="706" spans="1:19" s="2" customFormat="1" x14ac:dyDescent="0.25">
      <c r="A706" s="14">
        <v>315960</v>
      </c>
      <c r="B706" s="14">
        <v>596</v>
      </c>
      <c r="C706" s="15" t="s">
        <v>802</v>
      </c>
      <c r="D706" s="16">
        <v>14884.7138498443</v>
      </c>
      <c r="E706" s="16">
        <v>13984.0298406899</v>
      </c>
      <c r="F706" s="16">
        <v>16105.118484794501</v>
      </c>
      <c r="G706" s="16">
        <v>12838.341045724501</v>
      </c>
      <c r="H706" s="16">
        <v>14397.3076986181</v>
      </c>
      <c r="I706" s="16">
        <v>18062.092196510199</v>
      </c>
      <c r="J706" s="16">
        <v>15124.5698418264</v>
      </c>
      <c r="K706" s="16">
        <v>21393.5162883177</v>
      </c>
      <c r="L706" s="16">
        <v>15634.81</v>
      </c>
      <c r="M706" s="16">
        <v>17438.742614542702</v>
      </c>
      <c r="N706" s="16">
        <v>20790.435159754201</v>
      </c>
      <c r="O706" s="16">
        <v>15096.7223091377</v>
      </c>
      <c r="P706" s="17">
        <f t="shared" si="10"/>
        <v>195750.3993297602</v>
      </c>
      <c r="R706" s="7"/>
      <c r="S706" s="7"/>
    </row>
    <row r="707" spans="1:19" s="2" customFormat="1" x14ac:dyDescent="0.25">
      <c r="A707" s="14">
        <v>315970</v>
      </c>
      <c r="B707" s="14">
        <v>597</v>
      </c>
      <c r="C707" s="15" t="s">
        <v>557</v>
      </c>
      <c r="D707" s="16">
        <v>969.48724118271696</v>
      </c>
      <c r="E707" s="16">
        <v>862.01838977670798</v>
      </c>
      <c r="F707" s="16">
        <v>994.05378794971296</v>
      </c>
      <c r="G707" s="16">
        <v>791.40458501043202</v>
      </c>
      <c r="H707" s="16">
        <v>887.50528493561399</v>
      </c>
      <c r="I707" s="16">
        <v>1113.4166422506501</v>
      </c>
      <c r="J707" s="16">
        <v>932.33649709890801</v>
      </c>
      <c r="K707" s="16">
        <v>1318.77840133468</v>
      </c>
      <c r="L707" s="16">
        <v>963.78</v>
      </c>
      <c r="M707" s="16">
        <v>1074.99098308827</v>
      </c>
      <c r="N707" s="16">
        <v>1281.6021673821299</v>
      </c>
      <c r="O707" s="16">
        <v>930.61986837152403</v>
      </c>
      <c r="P707" s="17">
        <f t="shared" si="10"/>
        <v>12119.993848381348</v>
      </c>
      <c r="R707" s="7"/>
      <c r="S707" s="7"/>
    </row>
    <row r="708" spans="1:19" s="2" customFormat="1" x14ac:dyDescent="0.25">
      <c r="A708" s="14">
        <v>315980</v>
      </c>
      <c r="B708" s="14">
        <v>598</v>
      </c>
      <c r="C708" s="15" t="s">
        <v>803</v>
      </c>
      <c r="D708" s="16">
        <v>18181.041900640099</v>
      </c>
      <c r="E708" s="16">
        <v>16276.3491935277</v>
      </c>
      <c r="F708" s="16">
        <v>18744.310933573299</v>
      </c>
      <c r="G708" s="16">
        <v>14943.037572638301</v>
      </c>
      <c r="H708" s="16">
        <v>16757.576660291801</v>
      </c>
      <c r="I708" s="16">
        <v>21023.161900095602</v>
      </c>
      <c r="J708" s="16">
        <v>17604.066959388801</v>
      </c>
      <c r="K708" s="16">
        <v>24900.734181200402</v>
      </c>
      <c r="L708" s="16">
        <v>18197.95</v>
      </c>
      <c r="M708" s="16">
        <v>20297.621412344601</v>
      </c>
      <c r="N708" s="16">
        <v>24198.784923786501</v>
      </c>
      <c r="O708" s="16">
        <v>17571.6541479679</v>
      </c>
      <c r="P708" s="17">
        <f t="shared" si="10"/>
        <v>228696.28978545501</v>
      </c>
      <c r="R708" s="7"/>
      <c r="S708" s="7"/>
    </row>
    <row r="709" spans="1:19" s="2" customFormat="1" x14ac:dyDescent="0.25">
      <c r="A709" s="14">
        <v>315990</v>
      </c>
      <c r="B709" s="14">
        <v>599</v>
      </c>
      <c r="C709" s="15" t="s">
        <v>804</v>
      </c>
      <c r="D709" s="16">
        <v>15424.704886011399</v>
      </c>
      <c r="E709" s="16">
        <v>13320.1019932285</v>
      </c>
      <c r="F709" s="16">
        <v>15346.9168548655</v>
      </c>
      <c r="G709" s="16">
        <v>12228.959515266501</v>
      </c>
      <c r="H709" s="16">
        <v>13713.9319539841</v>
      </c>
      <c r="I709" s="16">
        <v>17204.761381977201</v>
      </c>
      <c r="J709" s="16">
        <v>14406.670739060301</v>
      </c>
      <c r="K709" s="16">
        <v>20378.05691929</v>
      </c>
      <c r="L709" s="16">
        <v>14892.69</v>
      </c>
      <c r="M709" s="16">
        <v>16610.999557564799</v>
      </c>
      <c r="N709" s="16">
        <v>19803.601490870002</v>
      </c>
      <c r="O709" s="16">
        <v>14380.1450104917</v>
      </c>
      <c r="P709" s="17">
        <f t="shared" si="10"/>
        <v>187711.54030260997</v>
      </c>
      <c r="R709" s="7"/>
      <c r="S709" s="7"/>
    </row>
    <row r="710" spans="1:19" s="2" customFormat="1" x14ac:dyDescent="0.25">
      <c r="A710" s="14">
        <v>316000</v>
      </c>
      <c r="B710" s="14">
        <v>600</v>
      </c>
      <c r="C710" s="15" t="s">
        <v>805</v>
      </c>
      <c r="D710" s="16">
        <v>14846.2176687229</v>
      </c>
      <c r="E710" s="16">
        <v>12328.7772426759</v>
      </c>
      <c r="F710" s="16">
        <v>14196.558371805801</v>
      </c>
      <c r="G710" s="16">
        <v>11318.8442425045</v>
      </c>
      <c r="H710" s="16">
        <v>12693.298157380101</v>
      </c>
      <c r="I710" s="16">
        <v>15924.332243389001</v>
      </c>
      <c r="J710" s="16">
        <v>13334.483767396499</v>
      </c>
      <c r="K710" s="16">
        <v>18861.461757755202</v>
      </c>
      <c r="L710" s="16">
        <v>13784.33</v>
      </c>
      <c r="M710" s="16">
        <v>15374.7599270133</v>
      </c>
      <c r="N710" s="16">
        <v>18329.758998380501</v>
      </c>
      <c r="O710" s="16">
        <v>13309.932161864401</v>
      </c>
      <c r="P710" s="17">
        <f t="shared" si="10"/>
        <v>174302.75453888808</v>
      </c>
      <c r="R710" s="7"/>
      <c r="S710" s="7"/>
    </row>
    <row r="711" spans="1:19" s="2" customFormat="1" x14ac:dyDescent="0.25">
      <c r="A711" s="14">
        <v>316010</v>
      </c>
      <c r="B711" s="14">
        <v>601</v>
      </c>
      <c r="C711" s="15" t="s">
        <v>806</v>
      </c>
      <c r="D711" s="16">
        <v>17531.190558712002</v>
      </c>
      <c r="E711" s="16">
        <v>15715.2027780882</v>
      </c>
      <c r="F711" s="16">
        <v>18066.463094054401</v>
      </c>
      <c r="G711" s="16">
        <v>14427.305584739899</v>
      </c>
      <c r="H711" s="16">
        <v>16179.2236798713</v>
      </c>
      <c r="I711" s="16">
        <v>20297.585388228999</v>
      </c>
      <c r="J711" s="16">
        <v>16996.494342112699</v>
      </c>
      <c r="K711" s="16">
        <v>24041.330256330701</v>
      </c>
      <c r="L711" s="16">
        <v>17569.88</v>
      </c>
      <c r="M711" s="16">
        <v>19597.0856216988</v>
      </c>
      <c r="N711" s="16">
        <v>23363.607511375802</v>
      </c>
      <c r="O711" s="16">
        <v>16965.200200412499</v>
      </c>
      <c r="P711" s="17">
        <f t="shared" si="10"/>
        <v>220750.56901562528</v>
      </c>
      <c r="R711" s="7"/>
      <c r="S711" s="7"/>
    </row>
    <row r="712" spans="1:19" s="2" customFormat="1" x14ac:dyDescent="0.25">
      <c r="A712" s="14">
        <v>316020</v>
      </c>
      <c r="B712" s="14">
        <v>602</v>
      </c>
      <c r="C712" s="15" t="s">
        <v>807</v>
      </c>
      <c r="D712" s="16">
        <v>15774.427513460299</v>
      </c>
      <c r="E712" s="16">
        <v>13863.6490224837</v>
      </c>
      <c r="F712" s="16">
        <v>15952.1654710396</v>
      </c>
      <c r="G712" s="16">
        <v>12727.9840730369</v>
      </c>
      <c r="H712" s="16">
        <v>14273.552011206701</v>
      </c>
      <c r="I712" s="16">
        <v>17906.8324313964</v>
      </c>
      <c r="J712" s="16">
        <v>14994.5606969532</v>
      </c>
      <c r="K712" s="16">
        <v>21209.6199667982</v>
      </c>
      <c r="L712" s="16">
        <v>15500.41</v>
      </c>
      <c r="M712" s="16">
        <v>17288.8410941232</v>
      </c>
      <c r="N712" s="16">
        <v>20611.722857524801</v>
      </c>
      <c r="O712" s="16">
        <v>14966.9525386037</v>
      </c>
      <c r="P712" s="17">
        <f t="shared" si="10"/>
        <v>195070.71767662672</v>
      </c>
      <c r="R712" s="7"/>
      <c r="S712" s="7"/>
    </row>
    <row r="713" spans="1:19" s="2" customFormat="1" x14ac:dyDescent="0.25">
      <c r="A713" s="14">
        <v>316030</v>
      </c>
      <c r="B713" s="14">
        <v>603</v>
      </c>
      <c r="C713" s="15" t="s">
        <v>808</v>
      </c>
      <c r="D713" s="16">
        <v>2423.71810295676</v>
      </c>
      <c r="E713" s="16">
        <v>2155.0459769812301</v>
      </c>
      <c r="F713" s="16">
        <v>2480.6428279041402</v>
      </c>
      <c r="G713" s="16">
        <v>1978.5114625260501</v>
      </c>
      <c r="H713" s="16">
        <v>2218.7644433627202</v>
      </c>
      <c r="I713" s="16">
        <v>2783.5416056265899</v>
      </c>
      <c r="J713" s="16">
        <v>2330.8412427472399</v>
      </c>
      <c r="K713" s="16">
        <v>3296.9460033366499</v>
      </c>
      <c r="L713" s="16">
        <v>2409.4699999999998</v>
      </c>
      <c r="M713" s="16">
        <v>2687.4774577206499</v>
      </c>
      <c r="N713" s="16">
        <v>3204.0054184552901</v>
      </c>
      <c r="O713" s="16">
        <v>2326.54967092878</v>
      </c>
      <c r="P713" s="17">
        <f t="shared" si="10"/>
        <v>30295.514212546099</v>
      </c>
      <c r="R713" s="7"/>
      <c r="S713" s="7"/>
    </row>
    <row r="714" spans="1:19" s="2" customFormat="1" x14ac:dyDescent="0.25">
      <c r="A714" s="14">
        <v>316040</v>
      </c>
      <c r="B714" s="14">
        <v>604</v>
      </c>
      <c r="C714" s="15" t="s">
        <v>809</v>
      </c>
      <c r="D714" s="16">
        <v>16143.5606054208</v>
      </c>
      <c r="E714" s="16">
        <v>14410.077677605799</v>
      </c>
      <c r="F714" s="16">
        <v>16600.8978005387</v>
      </c>
      <c r="G714" s="16">
        <v>13229.6466460908</v>
      </c>
      <c r="H714" s="16">
        <v>14836.1347039471</v>
      </c>
      <c r="I714" s="16">
        <v>18612.614869623001</v>
      </c>
      <c r="J714" s="16">
        <v>15585.558443169701</v>
      </c>
      <c r="K714" s="16">
        <v>22045.578942310902</v>
      </c>
      <c r="L714" s="16">
        <v>16111.35</v>
      </c>
      <c r="M714" s="16">
        <v>17970.265933958599</v>
      </c>
      <c r="N714" s="16">
        <v>21424.116231404201</v>
      </c>
      <c r="O714" s="16">
        <v>15556.862132943599</v>
      </c>
      <c r="P714" s="17">
        <f t="shared" si="10"/>
        <v>202526.66398701322</v>
      </c>
      <c r="R714" s="7"/>
      <c r="S714" s="7"/>
    </row>
    <row r="715" spans="1:19" s="2" customFormat="1" x14ac:dyDescent="0.25">
      <c r="A715" s="14">
        <v>316045</v>
      </c>
      <c r="B715" s="14">
        <v>839</v>
      </c>
      <c r="C715" s="15" t="s">
        <v>810</v>
      </c>
      <c r="D715" s="16">
        <v>8968.8432565604107</v>
      </c>
      <c r="E715" s="16">
        <v>7318.1819833434001</v>
      </c>
      <c r="F715" s="16">
        <v>8414.2555080843395</v>
      </c>
      <c r="G715" s="16">
        <v>6718.1455883106401</v>
      </c>
      <c r="H715" s="16">
        <v>7533.9366606233698</v>
      </c>
      <c r="I715" s="16">
        <v>9451.6701631053493</v>
      </c>
      <c r="J715" s="16">
        <v>7914.5009309283496</v>
      </c>
      <c r="K715" s="16">
        <v>11194.9633179964</v>
      </c>
      <c r="L715" s="16">
        <v>8181.5</v>
      </c>
      <c r="M715" s="16">
        <v>9125.4790119936006</v>
      </c>
      <c r="N715" s="16">
        <v>10879.3783986659</v>
      </c>
      <c r="O715" s="16">
        <v>7899.9286603981</v>
      </c>
      <c r="P715" s="17">
        <f t="shared" si="10"/>
        <v>103600.78348000986</v>
      </c>
      <c r="R715" s="7"/>
      <c r="S715" s="7"/>
    </row>
    <row r="716" spans="1:19" s="2" customFormat="1" x14ac:dyDescent="0.25">
      <c r="A716" s="14">
        <v>316050</v>
      </c>
      <c r="B716" s="14">
        <v>605</v>
      </c>
      <c r="C716" s="15" t="s">
        <v>811</v>
      </c>
      <c r="D716" s="16">
        <v>2276.1197437206501</v>
      </c>
      <c r="E716" s="16">
        <v>2514.3222640560002</v>
      </c>
      <c r="F716" s="16">
        <v>2896.3200133298101</v>
      </c>
      <c r="G716" s="16">
        <v>2308.2633729470599</v>
      </c>
      <c r="H716" s="16">
        <v>2588.55754001986</v>
      </c>
      <c r="I716" s="16">
        <v>3247.46520656435</v>
      </c>
      <c r="J716" s="16">
        <v>2719.31478320511</v>
      </c>
      <c r="K716" s="16">
        <v>3846.43700389276</v>
      </c>
      <c r="L716" s="16">
        <v>2811.05</v>
      </c>
      <c r="M716" s="16">
        <v>3135.3903673407499</v>
      </c>
      <c r="N716" s="16">
        <v>3738.0063215311702</v>
      </c>
      <c r="O716" s="16">
        <v>2714.3079494169001</v>
      </c>
      <c r="P716" s="17">
        <f t="shared" si="10"/>
        <v>34795.554566024424</v>
      </c>
      <c r="R716" s="7"/>
      <c r="S716" s="7"/>
    </row>
    <row r="717" spans="1:19" s="2" customFormat="1" x14ac:dyDescent="0.25">
      <c r="A717" s="14">
        <v>316060</v>
      </c>
      <c r="B717" s="14">
        <v>606</v>
      </c>
      <c r="C717" s="15" t="s">
        <v>812</v>
      </c>
      <c r="D717" s="16">
        <v>969.48724118271696</v>
      </c>
      <c r="E717" s="16">
        <v>862.01819526270504</v>
      </c>
      <c r="F717" s="16">
        <v>988.22351621535404</v>
      </c>
      <c r="G717" s="16">
        <v>791.40458501043202</v>
      </c>
      <c r="H717" s="16">
        <v>887.50555883225104</v>
      </c>
      <c r="I717" s="16">
        <v>1113.4166422506501</v>
      </c>
      <c r="J717" s="16">
        <v>932.33649709890801</v>
      </c>
      <c r="K717" s="16">
        <v>1318.77840133468</v>
      </c>
      <c r="L717" s="16">
        <v>963.78</v>
      </c>
      <c r="M717" s="16">
        <v>1074.99098308827</v>
      </c>
      <c r="N717" s="16">
        <v>1281.6021673821299</v>
      </c>
      <c r="O717" s="16">
        <v>930.61986837152403</v>
      </c>
      <c r="P717" s="17">
        <f t="shared" ref="P717:P780" si="11">SUM(D717:O717)</f>
        <v>12114.163656029621</v>
      </c>
      <c r="R717" s="7"/>
      <c r="S717" s="7"/>
    </row>
    <row r="718" spans="1:19" s="2" customFormat="1" x14ac:dyDescent="0.25">
      <c r="A718" s="14">
        <v>316070</v>
      </c>
      <c r="B718" s="14">
        <v>607</v>
      </c>
      <c r="C718" s="15" t="s">
        <v>411</v>
      </c>
      <c r="D718" s="16">
        <v>10711.1469665562</v>
      </c>
      <c r="E718" s="16">
        <v>10258.223655305501</v>
      </c>
      <c r="F718" s="16">
        <v>11813.9656614346</v>
      </c>
      <c r="G718" s="16">
        <v>9417.7145616239395</v>
      </c>
      <c r="H718" s="16">
        <v>10561.3147270266</v>
      </c>
      <c r="I718" s="16">
        <v>13249.658042782499</v>
      </c>
      <c r="J718" s="16">
        <v>11094.8043154768</v>
      </c>
      <c r="K718" s="16">
        <v>15693.462975882399</v>
      </c>
      <c r="L718" s="16">
        <v>11469.09</v>
      </c>
      <c r="M718" s="16">
        <v>12792.3926987502</v>
      </c>
      <c r="N718" s="16">
        <v>15251.065791847101</v>
      </c>
      <c r="O718" s="16">
        <v>11074.376433620901</v>
      </c>
      <c r="P718" s="17">
        <f t="shared" si="11"/>
        <v>143387.21583030676</v>
      </c>
      <c r="R718" s="7"/>
      <c r="S718" s="7"/>
    </row>
    <row r="719" spans="1:19" s="2" customFormat="1" x14ac:dyDescent="0.25">
      <c r="A719" s="14">
        <v>316080</v>
      </c>
      <c r="B719" s="14">
        <v>608</v>
      </c>
      <c r="C719" s="15" t="s">
        <v>529</v>
      </c>
      <c r="D719" s="16">
        <v>13718.6110321378</v>
      </c>
      <c r="E719" s="16">
        <v>13556.559637709999</v>
      </c>
      <c r="F719" s="16">
        <v>15641.042514541399</v>
      </c>
      <c r="G719" s="16">
        <v>12445.276768502699</v>
      </c>
      <c r="H719" s="16">
        <v>13956.516781115301</v>
      </c>
      <c r="I719" s="16">
        <v>17509.095264192401</v>
      </c>
      <c r="J719" s="16">
        <v>14661.509381600599</v>
      </c>
      <c r="K719" s="16">
        <v>20738.523015654799</v>
      </c>
      <c r="L719" s="16">
        <v>15156.13</v>
      </c>
      <c r="M719" s="16">
        <v>16904.830426275599</v>
      </c>
      <c r="N719" s="16">
        <v>20153.9060832877</v>
      </c>
      <c r="O719" s="16">
        <v>14634.514441179899</v>
      </c>
      <c r="P719" s="17">
        <f t="shared" si="11"/>
        <v>189076.51534619817</v>
      </c>
      <c r="R719" s="7"/>
      <c r="S719" s="7"/>
    </row>
    <row r="720" spans="1:19" s="2" customFormat="1" x14ac:dyDescent="0.25">
      <c r="A720" s="14">
        <v>316090</v>
      </c>
      <c r="B720" s="14">
        <v>609</v>
      </c>
      <c r="C720" s="15" t="s">
        <v>813</v>
      </c>
      <c r="D720" s="16">
        <v>9715.0078594958104</v>
      </c>
      <c r="E720" s="16">
        <v>8834.2507021220099</v>
      </c>
      <c r="F720" s="16">
        <v>10206.5472039289</v>
      </c>
      <c r="G720" s="16">
        <v>8110.5779887150802</v>
      </c>
      <c r="H720" s="16">
        <v>9095.4513309807298</v>
      </c>
      <c r="I720" s="16">
        <v>11410.6648886652</v>
      </c>
      <c r="J720" s="16">
        <v>9554.8952011017791</v>
      </c>
      <c r="K720" s="16">
        <v>13515.280649677999</v>
      </c>
      <c r="L720" s="16">
        <v>9877.23</v>
      </c>
      <c r="M720" s="16">
        <v>11016.8659250161</v>
      </c>
      <c r="N720" s="16">
        <v>13134.2862120543</v>
      </c>
      <c r="O720" s="16">
        <v>9537.3026176939693</v>
      </c>
      <c r="P720" s="17">
        <f t="shared" si="11"/>
        <v>124008.36057945188</v>
      </c>
      <c r="R720" s="7"/>
      <c r="S720" s="7"/>
    </row>
    <row r="721" spans="1:19" s="2" customFormat="1" x14ac:dyDescent="0.25">
      <c r="A721" s="14">
        <v>316095</v>
      </c>
      <c r="B721" s="14">
        <v>840</v>
      </c>
      <c r="C721" s="15" t="s">
        <v>530</v>
      </c>
      <c r="D721" s="16">
        <v>969.48724118271696</v>
      </c>
      <c r="E721" s="16">
        <v>862.01842229259898</v>
      </c>
      <c r="F721" s="16">
        <v>994.94853066814005</v>
      </c>
      <c r="G721" s="16">
        <v>791.40458501043202</v>
      </c>
      <c r="H721" s="16">
        <v>887.505391329139</v>
      </c>
      <c r="I721" s="16">
        <v>1113.4166422506501</v>
      </c>
      <c r="J721" s="16">
        <v>932.33649709890801</v>
      </c>
      <c r="K721" s="16">
        <v>1318.77840133468</v>
      </c>
      <c r="L721" s="16">
        <v>963.78</v>
      </c>
      <c r="M721" s="16">
        <v>1074.99098308827</v>
      </c>
      <c r="N721" s="16">
        <v>1281.6021673821299</v>
      </c>
      <c r="O721" s="16">
        <v>930.61986837152403</v>
      </c>
      <c r="P721" s="17">
        <f t="shared" si="11"/>
        <v>12120.88873000919</v>
      </c>
      <c r="R721" s="7"/>
      <c r="S721" s="7"/>
    </row>
    <row r="722" spans="1:19" s="2" customFormat="1" x14ac:dyDescent="0.25">
      <c r="A722" s="14">
        <v>316100</v>
      </c>
      <c r="B722" s="14">
        <v>610</v>
      </c>
      <c r="C722" s="15" t="s">
        <v>531</v>
      </c>
      <c r="D722" s="16">
        <v>15147.8238771955</v>
      </c>
      <c r="E722" s="16">
        <v>13314.3549493143</v>
      </c>
      <c r="F722" s="16">
        <v>15334.3543666409</v>
      </c>
      <c r="G722" s="16">
        <v>12223.683484699801</v>
      </c>
      <c r="H722" s="16">
        <v>13708.015870251</v>
      </c>
      <c r="I722" s="16">
        <v>17197.338604362201</v>
      </c>
      <c r="J722" s="16">
        <v>14400.4551624129</v>
      </c>
      <c r="K722" s="16">
        <v>20369.265063281098</v>
      </c>
      <c r="L722" s="16">
        <v>14886.26</v>
      </c>
      <c r="M722" s="16">
        <v>16603.8329510109</v>
      </c>
      <c r="N722" s="16">
        <v>19795.057476420701</v>
      </c>
      <c r="O722" s="16">
        <v>14373.940878035901</v>
      </c>
      <c r="P722" s="17">
        <f t="shared" si="11"/>
        <v>187354.38268362521</v>
      </c>
      <c r="R722" s="7"/>
      <c r="S722" s="7"/>
    </row>
    <row r="723" spans="1:19" s="2" customFormat="1" x14ac:dyDescent="0.25">
      <c r="A723" s="14">
        <v>316105</v>
      </c>
      <c r="B723" s="14">
        <v>841</v>
      </c>
      <c r="C723" s="15" t="s">
        <v>814</v>
      </c>
      <c r="D723" s="16">
        <v>13559.2246140023</v>
      </c>
      <c r="E723" s="16">
        <v>11926.836178022901</v>
      </c>
      <c r="F723" s="16">
        <v>13719.486444206899</v>
      </c>
      <c r="G723" s="16">
        <v>10974.143578811099</v>
      </c>
      <c r="H723" s="16">
        <v>12306.744272398</v>
      </c>
      <c r="I723" s="16">
        <v>15439.3774392087</v>
      </c>
      <c r="J723" s="16">
        <v>12928.3994264379</v>
      </c>
      <c r="K723" s="16">
        <v>18287.060498507199</v>
      </c>
      <c r="L723" s="16">
        <v>13364.55</v>
      </c>
      <c r="M723" s="16">
        <v>14906.541632157099</v>
      </c>
      <c r="N723" s="16">
        <v>17771.550054365202</v>
      </c>
      <c r="O723" s="16">
        <v>12904.5955080849</v>
      </c>
      <c r="P723" s="17">
        <f t="shared" si="11"/>
        <v>168088.50964620218</v>
      </c>
      <c r="R723" s="7"/>
      <c r="S723" s="7"/>
    </row>
    <row r="724" spans="1:19" s="2" customFormat="1" x14ac:dyDescent="0.25">
      <c r="A724" s="14">
        <v>316110</v>
      </c>
      <c r="B724" s="14">
        <v>611</v>
      </c>
      <c r="C724" s="15" t="s">
        <v>532</v>
      </c>
      <c r="D724" s="16">
        <v>12511.543436862201</v>
      </c>
      <c r="E724" s="16">
        <v>11623.1921561946</v>
      </c>
      <c r="F724" s="16">
        <v>13384.520825538601</v>
      </c>
      <c r="G724" s="16">
        <v>10670.7718212238</v>
      </c>
      <c r="H724" s="16">
        <v>11966.534544345101</v>
      </c>
      <c r="I724" s="16">
        <v>15012.567726346</v>
      </c>
      <c r="J724" s="16">
        <v>12571.003769216701</v>
      </c>
      <c r="K724" s="16">
        <v>17781.528777995602</v>
      </c>
      <c r="L724" s="16">
        <v>12995.09</v>
      </c>
      <c r="M724" s="16">
        <v>14494.4617553066</v>
      </c>
      <c r="N724" s="16">
        <v>17280.269223535401</v>
      </c>
      <c r="O724" s="16">
        <v>12547.857891875799</v>
      </c>
      <c r="P724" s="17">
        <f t="shared" si="11"/>
        <v>162839.34192844038</v>
      </c>
      <c r="R724" s="7"/>
      <c r="S724" s="7"/>
    </row>
    <row r="725" spans="1:19" s="2" customFormat="1" x14ac:dyDescent="0.25">
      <c r="A725" s="14">
        <v>316120</v>
      </c>
      <c r="B725" s="14">
        <v>612</v>
      </c>
      <c r="C725" s="15" t="s">
        <v>533</v>
      </c>
      <c r="D725" s="16">
        <v>24898.842337936199</v>
      </c>
      <c r="E725" s="16">
        <v>23583.389178755398</v>
      </c>
      <c r="F725" s="16">
        <v>27139.971432305301</v>
      </c>
      <c r="G725" s="16">
        <v>21651.510438243298</v>
      </c>
      <c r="H725" s="16">
        <v>24280.668714266099</v>
      </c>
      <c r="I725" s="16">
        <v>30461.223637573399</v>
      </c>
      <c r="J725" s="16">
        <v>25507.172666463699</v>
      </c>
      <c r="K725" s="16">
        <v>36079.5790965138</v>
      </c>
      <c r="L725" s="16">
        <v>26367.68</v>
      </c>
      <c r="M725" s="16">
        <v>29409.961645656</v>
      </c>
      <c r="N725" s="16">
        <v>35062.499295962101</v>
      </c>
      <c r="O725" s="16">
        <v>25460.2085655304</v>
      </c>
      <c r="P725" s="17">
        <f t="shared" si="11"/>
        <v>329902.70700920571</v>
      </c>
      <c r="R725" s="7"/>
      <c r="S725" s="7"/>
    </row>
    <row r="726" spans="1:19" s="2" customFormat="1" x14ac:dyDescent="0.25">
      <c r="A726" s="14">
        <v>316130</v>
      </c>
      <c r="B726" s="14">
        <v>613</v>
      </c>
      <c r="C726" s="15" t="s">
        <v>534</v>
      </c>
      <c r="D726" s="16">
        <v>17080.9070946908</v>
      </c>
      <c r="E726" s="16">
        <v>15194.815962303899</v>
      </c>
      <c r="F726" s="16">
        <v>17523.673179992398</v>
      </c>
      <c r="G726" s="16">
        <v>13950.101810055001</v>
      </c>
      <c r="H726" s="16">
        <v>15644.0685137242</v>
      </c>
      <c r="I726" s="16">
        <v>19626.213709895899</v>
      </c>
      <c r="J726" s="16">
        <v>16434.310973303702</v>
      </c>
      <c r="K726" s="16">
        <v>23246.128859965898</v>
      </c>
      <c r="L726" s="16">
        <v>16988.73</v>
      </c>
      <c r="M726" s="16">
        <v>18948.883975412999</v>
      </c>
      <c r="N726" s="16">
        <v>22590.822764480501</v>
      </c>
      <c r="O726" s="16">
        <v>16404.051930115598</v>
      </c>
      <c r="P726" s="17">
        <f t="shared" si="11"/>
        <v>213632.70877394089</v>
      </c>
      <c r="R726" s="7"/>
      <c r="S726" s="7"/>
    </row>
    <row r="727" spans="1:19" s="2" customFormat="1" x14ac:dyDescent="0.25">
      <c r="A727" s="14">
        <v>316140</v>
      </c>
      <c r="B727" s="14">
        <v>614</v>
      </c>
      <c r="C727" s="15" t="s">
        <v>815</v>
      </c>
      <c r="D727" s="16">
        <v>17534.157710251598</v>
      </c>
      <c r="E727" s="16">
        <v>15852.3598784281</v>
      </c>
      <c r="F727" s="16">
        <v>18222.689116141199</v>
      </c>
      <c r="G727" s="16">
        <v>14553.0509799137</v>
      </c>
      <c r="H727" s="16">
        <v>16320.2412949196</v>
      </c>
      <c r="I727" s="16">
        <v>20474.494921386598</v>
      </c>
      <c r="J727" s="16">
        <v>17144.632252207299</v>
      </c>
      <c r="K727" s="16">
        <v>24250.8694912094</v>
      </c>
      <c r="L727" s="16">
        <v>17723.02</v>
      </c>
      <c r="M727" s="16">
        <v>19767.889744567299</v>
      </c>
      <c r="N727" s="16">
        <v>23567.239855748699</v>
      </c>
      <c r="O727" s="16">
        <v>17113.065357275998</v>
      </c>
      <c r="P727" s="17">
        <f t="shared" si="11"/>
        <v>222523.71060204948</v>
      </c>
      <c r="R727" s="7"/>
      <c r="S727" s="7"/>
    </row>
    <row r="728" spans="1:19" s="2" customFormat="1" x14ac:dyDescent="0.25">
      <c r="A728" s="14">
        <v>316150</v>
      </c>
      <c r="B728" s="14">
        <v>615</v>
      </c>
      <c r="C728" s="15" t="s">
        <v>535</v>
      </c>
      <c r="D728" s="16">
        <v>9518.5090433011792</v>
      </c>
      <c r="E728" s="16">
        <v>8964.9929650663198</v>
      </c>
      <c r="F728" s="16">
        <v>10327.8737219249</v>
      </c>
      <c r="G728" s="16">
        <v>8230.6076841083195</v>
      </c>
      <c r="H728" s="16">
        <v>9230.0566673037501</v>
      </c>
      <c r="I728" s="16">
        <v>11579.533079406499</v>
      </c>
      <c r="J728" s="16">
        <v>9696.2995698284394</v>
      </c>
      <c r="K728" s="16">
        <v>13715.295373880401</v>
      </c>
      <c r="L728" s="16">
        <v>10023.41</v>
      </c>
      <c r="M728" s="16">
        <v>11179.9062241178</v>
      </c>
      <c r="N728" s="16">
        <v>13328.662540773899</v>
      </c>
      <c r="O728" s="16">
        <v>9678.4466310636399</v>
      </c>
      <c r="P728" s="17">
        <f t="shared" si="11"/>
        <v>125473.59350077517</v>
      </c>
      <c r="R728" s="7"/>
      <c r="S728" s="7"/>
    </row>
    <row r="729" spans="1:19" s="2" customFormat="1" x14ac:dyDescent="0.25">
      <c r="A729" s="14">
        <v>316160</v>
      </c>
      <c r="B729" s="14">
        <v>616</v>
      </c>
      <c r="C729" s="15" t="s">
        <v>536</v>
      </c>
      <c r="D729" s="16">
        <v>18618.1054785532</v>
      </c>
      <c r="E729" s="16">
        <v>17599.5410590627</v>
      </c>
      <c r="F729" s="16">
        <v>20206.028204952399</v>
      </c>
      <c r="G729" s="16">
        <v>16157.843610629299</v>
      </c>
      <c r="H729" s="16">
        <v>18119.9041749686</v>
      </c>
      <c r="I729" s="16">
        <v>22732.256445950301</v>
      </c>
      <c r="J729" s="16">
        <v>19035.203482435601</v>
      </c>
      <c r="K729" s="16">
        <v>26925.059027249099</v>
      </c>
      <c r="L729" s="16">
        <v>19677.37</v>
      </c>
      <c r="M729" s="16">
        <v>21947.732571385099</v>
      </c>
      <c r="N729" s="16">
        <v>26166.044250718001</v>
      </c>
      <c r="O729" s="16">
        <v>19000.155645918199</v>
      </c>
      <c r="P729" s="17">
        <f t="shared" si="11"/>
        <v>246185.24395182249</v>
      </c>
      <c r="R729" s="7"/>
      <c r="S729" s="7"/>
    </row>
    <row r="730" spans="1:19" s="2" customFormat="1" x14ac:dyDescent="0.25">
      <c r="A730" s="14">
        <v>316165</v>
      </c>
      <c r="B730" s="14">
        <v>842</v>
      </c>
      <c r="C730" s="15" t="s">
        <v>537</v>
      </c>
      <c r="D730" s="16">
        <v>7813.3832965641705</v>
      </c>
      <c r="E730" s="16">
        <v>7829.9989964533997</v>
      </c>
      <c r="F730" s="16">
        <v>9024.9246644612704</v>
      </c>
      <c r="G730" s="16">
        <v>7188.5916471779401</v>
      </c>
      <c r="H730" s="16">
        <v>8061.50902383224</v>
      </c>
      <c r="I730" s="16">
        <v>10113.5345004432</v>
      </c>
      <c r="J730" s="16">
        <v>8468.7231819815697</v>
      </c>
      <c r="K730" s="16">
        <v>11978.903812123101</v>
      </c>
      <c r="L730" s="16">
        <v>8754.42</v>
      </c>
      <c r="M730" s="16">
        <v>9764.5014297182806</v>
      </c>
      <c r="N730" s="16">
        <v>11641.219687054099</v>
      </c>
      <c r="O730" s="16">
        <v>8453.1304710411605</v>
      </c>
      <c r="P730" s="17">
        <f t="shared" si="11"/>
        <v>109092.84071085043</v>
      </c>
      <c r="R730" s="7"/>
      <c r="S730" s="7"/>
    </row>
    <row r="731" spans="1:19" s="2" customFormat="1" x14ac:dyDescent="0.25">
      <c r="A731" s="14">
        <v>316170</v>
      </c>
      <c r="B731" s="14">
        <v>617</v>
      </c>
      <c r="C731" s="15" t="s">
        <v>816</v>
      </c>
      <c r="D731" s="16">
        <v>8136.7383175149598</v>
      </c>
      <c r="E731" s="16">
        <v>7255.4894191748699</v>
      </c>
      <c r="F731" s="16">
        <v>8353.6622972808509</v>
      </c>
      <c r="G731" s="16">
        <v>6660.9885905043302</v>
      </c>
      <c r="H731" s="16">
        <v>7469.8360893230602</v>
      </c>
      <c r="I731" s="16">
        <v>9371.2567389428004</v>
      </c>
      <c r="J731" s="16">
        <v>7847.16551724898</v>
      </c>
      <c r="K731" s="16">
        <v>11099.718211233299</v>
      </c>
      <c r="L731" s="16">
        <v>8111.89</v>
      </c>
      <c r="M731" s="16">
        <v>9047.8407743261196</v>
      </c>
      <c r="N731" s="16">
        <v>10786.8182421327</v>
      </c>
      <c r="O731" s="16">
        <v>7832.7172254601601</v>
      </c>
      <c r="P731" s="17">
        <f t="shared" si="11"/>
        <v>101974.12142314212</v>
      </c>
      <c r="R731" s="7"/>
      <c r="S731" s="7"/>
    </row>
    <row r="732" spans="1:19" s="2" customFormat="1" x14ac:dyDescent="0.25">
      <c r="A732" s="14">
        <v>316180</v>
      </c>
      <c r="B732" s="14">
        <v>618</v>
      </c>
      <c r="C732" s="15" t="s">
        <v>817</v>
      </c>
      <c r="D732" s="16">
        <v>8196.3545023126699</v>
      </c>
      <c r="E732" s="16">
        <v>7925.7818216507703</v>
      </c>
      <c r="F732" s="16">
        <v>9136.3842999196495</v>
      </c>
      <c r="G732" s="16">
        <v>7276.5254899568799</v>
      </c>
      <c r="H732" s="16">
        <v>8160.1187600590101</v>
      </c>
      <c r="I732" s="16">
        <v>10237.247460693299</v>
      </c>
      <c r="J732" s="16">
        <v>8572.3161261036694</v>
      </c>
      <c r="K732" s="16">
        <v>12125.4347456047</v>
      </c>
      <c r="L732" s="16">
        <v>8861.51</v>
      </c>
      <c r="M732" s="16">
        <v>9883.9448722836496</v>
      </c>
      <c r="N732" s="16">
        <v>11783.619927874401</v>
      </c>
      <c r="O732" s="16">
        <v>8556.5326786379992</v>
      </c>
      <c r="P732" s="17">
        <f t="shared" si="11"/>
        <v>110715.77068509671</v>
      </c>
      <c r="R732" s="7"/>
      <c r="S732" s="7"/>
    </row>
    <row r="733" spans="1:19" s="2" customFormat="1" x14ac:dyDescent="0.25">
      <c r="A733" s="14">
        <v>316190</v>
      </c>
      <c r="B733" s="14">
        <v>619</v>
      </c>
      <c r="C733" s="15" t="s">
        <v>818</v>
      </c>
      <c r="D733" s="16">
        <v>15513.241683676901</v>
      </c>
      <c r="E733" s="16">
        <v>13183.1388987345</v>
      </c>
      <c r="F733" s="16">
        <v>15182.9668972405</v>
      </c>
      <c r="G733" s="16">
        <v>12103.2141200926</v>
      </c>
      <c r="H733" s="16">
        <v>13572.9120209384</v>
      </c>
      <c r="I733" s="16">
        <v>17027.851848819599</v>
      </c>
      <c r="J733" s="16">
        <v>14258.532828965701</v>
      </c>
      <c r="K733" s="16">
        <v>20168.517684411301</v>
      </c>
      <c r="L733" s="16">
        <v>14739.55</v>
      </c>
      <c r="M733" s="16">
        <v>16440.195434696299</v>
      </c>
      <c r="N733" s="16">
        <v>19599.969146496998</v>
      </c>
      <c r="O733" s="16">
        <v>14232.279853628201</v>
      </c>
      <c r="P733" s="17">
        <f t="shared" si="11"/>
        <v>186022.37041770099</v>
      </c>
      <c r="R733" s="7"/>
      <c r="S733" s="7"/>
    </row>
    <row r="734" spans="1:19" s="2" customFormat="1" x14ac:dyDescent="0.25">
      <c r="A734" s="14">
        <v>316200</v>
      </c>
      <c r="B734" s="14">
        <v>620</v>
      </c>
      <c r="C734" s="15" t="s">
        <v>819</v>
      </c>
      <c r="D734" s="16">
        <v>14953.1293849678</v>
      </c>
      <c r="E734" s="16">
        <v>13445.000310691001</v>
      </c>
      <c r="F734" s="16">
        <v>15495.276977702801</v>
      </c>
      <c r="G734" s="16">
        <v>12343.6252462502</v>
      </c>
      <c r="H734" s="16">
        <v>13842.5180293673</v>
      </c>
      <c r="I734" s="16">
        <v>17366.083082143301</v>
      </c>
      <c r="J734" s="16">
        <v>14541.7559381955</v>
      </c>
      <c r="K734" s="16">
        <v>20569.133256550002</v>
      </c>
      <c r="L734" s="16">
        <v>15032.33</v>
      </c>
      <c r="M734" s="16">
        <v>16766.75380667</v>
      </c>
      <c r="N734" s="16">
        <v>19989.291404899501</v>
      </c>
      <c r="O734" s="16">
        <v>14514.9814891979</v>
      </c>
      <c r="P734" s="17">
        <f t="shared" si="11"/>
        <v>188859.87892663531</v>
      </c>
      <c r="R734" s="7"/>
      <c r="S734" s="7"/>
    </row>
    <row r="735" spans="1:19" s="2" customFormat="1" x14ac:dyDescent="0.25">
      <c r="A735" s="14">
        <v>316210</v>
      </c>
      <c r="B735" s="14">
        <v>621</v>
      </c>
      <c r="C735" s="15" t="s">
        <v>538</v>
      </c>
      <c r="D735" s="16">
        <v>21782.2033304865</v>
      </c>
      <c r="E735" s="16">
        <v>18837.980730006999</v>
      </c>
      <c r="F735" s="16">
        <v>21701.098470331199</v>
      </c>
      <c r="G735" s="16">
        <v>17294.8281977609</v>
      </c>
      <c r="H735" s="16">
        <v>19394.951478552899</v>
      </c>
      <c r="I735" s="16">
        <v>24331.8650219837</v>
      </c>
      <c r="J735" s="16">
        <v>20374.660249934401</v>
      </c>
      <c r="K735" s="16">
        <v>28819.703997166602</v>
      </c>
      <c r="L735" s="16">
        <v>21062.02</v>
      </c>
      <c r="M735" s="16">
        <v>23492.136283755201</v>
      </c>
      <c r="N735" s="16">
        <v>28007.279364523602</v>
      </c>
      <c r="O735" s="16">
        <v>20337.146190145198</v>
      </c>
      <c r="P735" s="17">
        <f t="shared" si="11"/>
        <v>265435.87331464724</v>
      </c>
      <c r="R735" s="7"/>
      <c r="S735" s="7"/>
    </row>
    <row r="736" spans="1:19" s="2" customFormat="1" x14ac:dyDescent="0.25">
      <c r="A736" s="14">
        <v>316220</v>
      </c>
      <c r="B736" s="14">
        <v>622</v>
      </c>
      <c r="C736" s="15" t="s">
        <v>820</v>
      </c>
      <c r="D736" s="16">
        <v>12965.3250965405</v>
      </c>
      <c r="E736" s="16">
        <v>10736.519219854799</v>
      </c>
      <c r="F736" s="16">
        <v>12371.407508581</v>
      </c>
      <c r="G736" s="16">
        <v>9856.9441063047307</v>
      </c>
      <c r="H736" s="16">
        <v>11053.8774481133</v>
      </c>
      <c r="I736" s="16">
        <v>13867.6042792316</v>
      </c>
      <c r="J736" s="16">
        <v>11612.2510713667</v>
      </c>
      <c r="K736" s="16">
        <v>16425.3849886231</v>
      </c>
      <c r="L736" s="16">
        <v>12004</v>
      </c>
      <c r="M736" s="16">
        <v>13389.012694364201</v>
      </c>
      <c r="N736" s="16">
        <v>15962.354994744101</v>
      </c>
      <c r="O736" s="16">
        <v>11590.870460567099</v>
      </c>
      <c r="P736" s="17">
        <f t="shared" si="11"/>
        <v>151835.55186829111</v>
      </c>
      <c r="R736" s="7"/>
      <c r="S736" s="7"/>
    </row>
    <row r="737" spans="1:19" s="2" customFormat="1" x14ac:dyDescent="0.25">
      <c r="A737" s="14">
        <v>316225</v>
      </c>
      <c r="B737" s="14">
        <v>843</v>
      </c>
      <c r="C737" s="15" t="s">
        <v>821</v>
      </c>
      <c r="D737" s="16">
        <v>13075.1125418594</v>
      </c>
      <c r="E737" s="16">
        <v>12478.8266512923</v>
      </c>
      <c r="F737" s="16">
        <v>14320.6218860512</v>
      </c>
      <c r="G737" s="16">
        <v>11456.0210372397</v>
      </c>
      <c r="H737" s="16">
        <v>12847.134172174399</v>
      </c>
      <c r="I737" s="16">
        <v>16117.324461379099</v>
      </c>
      <c r="J737" s="16">
        <v>13496.088760227</v>
      </c>
      <c r="K737" s="16">
        <v>19090.0500139865</v>
      </c>
      <c r="L737" s="16">
        <v>13951.39</v>
      </c>
      <c r="M737" s="16">
        <v>15561.091697415301</v>
      </c>
      <c r="N737" s="16">
        <v>18551.903374060101</v>
      </c>
      <c r="O737" s="16">
        <v>13471.2396057155</v>
      </c>
      <c r="P737" s="17">
        <f t="shared" si="11"/>
        <v>174416.80420140049</v>
      </c>
      <c r="R737" s="7"/>
      <c r="S737" s="7"/>
    </row>
    <row r="738" spans="1:19" s="2" customFormat="1" x14ac:dyDescent="0.25">
      <c r="A738" s="14">
        <v>316230</v>
      </c>
      <c r="B738" s="14">
        <v>623</v>
      </c>
      <c r="C738" s="15" t="s">
        <v>822</v>
      </c>
      <c r="D738" s="16">
        <v>11509.618554110501</v>
      </c>
      <c r="E738" s="16">
        <v>10962.001447622401</v>
      </c>
      <c r="F738" s="16">
        <v>12598.4914205763</v>
      </c>
      <c r="G738" s="16">
        <v>10064.0283060491</v>
      </c>
      <c r="H738" s="16">
        <v>11286.109153355001</v>
      </c>
      <c r="I738" s="16">
        <v>14158.948300620499</v>
      </c>
      <c r="J738" s="16">
        <v>11856.212454774201</v>
      </c>
      <c r="K738" s="16">
        <v>16770.465336972298</v>
      </c>
      <c r="L738" s="16">
        <v>12256.19</v>
      </c>
      <c r="M738" s="16">
        <v>13670.3020016056</v>
      </c>
      <c r="N738" s="16">
        <v>16297.707561875801</v>
      </c>
      <c r="O738" s="16">
        <v>11834.3826594576</v>
      </c>
      <c r="P738" s="17">
        <f t="shared" si="11"/>
        <v>153264.45719701928</v>
      </c>
      <c r="R738" s="7"/>
      <c r="S738" s="7"/>
    </row>
    <row r="739" spans="1:19" s="2" customFormat="1" x14ac:dyDescent="0.25">
      <c r="A739" s="14">
        <v>316240</v>
      </c>
      <c r="B739" s="14">
        <v>624</v>
      </c>
      <c r="C739" s="15" t="s">
        <v>823</v>
      </c>
      <c r="D739" s="16">
        <v>9745.3590112595593</v>
      </c>
      <c r="E739" s="16">
        <v>9113.4515542422996</v>
      </c>
      <c r="F739" s="16">
        <v>10489.936138580601</v>
      </c>
      <c r="G739" s="16">
        <v>8366.9051404156708</v>
      </c>
      <c r="H739" s="16">
        <v>9382.9092785531302</v>
      </c>
      <c r="I739" s="16">
        <v>11771.2881677942</v>
      </c>
      <c r="J739" s="16">
        <v>9856.8686332176894</v>
      </c>
      <c r="K739" s="16">
        <v>13942.4183207769</v>
      </c>
      <c r="L739" s="16">
        <v>10189.4</v>
      </c>
      <c r="M739" s="16">
        <v>11365.0435600941</v>
      </c>
      <c r="N739" s="16">
        <v>13549.3829140453</v>
      </c>
      <c r="O739" s="16">
        <v>9838.7200528387293</v>
      </c>
      <c r="P739" s="17">
        <f t="shared" si="11"/>
        <v>127611.68277181817</v>
      </c>
      <c r="R739" s="7"/>
      <c r="S739" s="7"/>
    </row>
    <row r="740" spans="1:19" s="2" customFormat="1" x14ac:dyDescent="0.25">
      <c r="A740" s="14">
        <v>316245</v>
      </c>
      <c r="B740" s="14">
        <v>844</v>
      </c>
      <c r="C740" s="15" t="s">
        <v>824</v>
      </c>
      <c r="D740" s="16">
        <v>8142.0947862058001</v>
      </c>
      <c r="E740" s="16">
        <v>7183.4877440425298</v>
      </c>
      <c r="F740" s="16">
        <v>8243.3378544208099</v>
      </c>
      <c r="G740" s="16">
        <v>6595.0382084201301</v>
      </c>
      <c r="H740" s="16">
        <v>7395.8802745826297</v>
      </c>
      <c r="I740" s="16">
        <v>9278.4720187552502</v>
      </c>
      <c r="J740" s="16">
        <v>7769.4708091574103</v>
      </c>
      <c r="K740" s="16">
        <v>10989.820011122099</v>
      </c>
      <c r="L740" s="16">
        <v>8031.58</v>
      </c>
      <c r="M740" s="16">
        <v>8958.2581924020997</v>
      </c>
      <c r="N740" s="16">
        <v>10680.0180615176</v>
      </c>
      <c r="O740" s="16">
        <v>7755.1655697625401</v>
      </c>
      <c r="P740" s="17">
        <f t="shared" si="11"/>
        <v>101022.62353038888</v>
      </c>
      <c r="R740" s="7"/>
      <c r="S740" s="7"/>
    </row>
    <row r="741" spans="1:19" s="2" customFormat="1" x14ac:dyDescent="0.25">
      <c r="A741" s="14">
        <v>316250</v>
      </c>
      <c r="B741" s="14">
        <v>625</v>
      </c>
      <c r="C741" s="15" t="s">
        <v>825</v>
      </c>
      <c r="D741" s="16">
        <v>57436.6146156377</v>
      </c>
      <c r="E741" s="16">
        <v>51103.738489323398</v>
      </c>
      <c r="F741" s="16">
        <v>58850.808270948801</v>
      </c>
      <c r="G741" s="16">
        <v>46917.101814700698</v>
      </c>
      <c r="H741" s="16">
        <v>52614.275604973001</v>
      </c>
      <c r="I741" s="16">
        <v>66007.049941424702</v>
      </c>
      <c r="J741" s="16">
        <v>55272.015336345699</v>
      </c>
      <c r="K741" s="16">
        <v>78181.579559122503</v>
      </c>
      <c r="L741" s="16">
        <v>57136.67</v>
      </c>
      <c r="M741" s="16">
        <v>63729.048780748402</v>
      </c>
      <c r="N741" s="16">
        <v>75977.648489635802</v>
      </c>
      <c r="O741" s="16">
        <v>55170.247863290599</v>
      </c>
      <c r="P741" s="17">
        <f t="shared" si="11"/>
        <v>718396.7987661513</v>
      </c>
      <c r="R741" s="7"/>
      <c r="S741" s="7"/>
    </row>
    <row r="742" spans="1:19" s="2" customFormat="1" x14ac:dyDescent="0.25">
      <c r="A742" s="14">
        <v>316255</v>
      </c>
      <c r="B742" s="14">
        <v>760</v>
      </c>
      <c r="C742" s="15" t="s">
        <v>826</v>
      </c>
      <c r="D742" s="16">
        <v>969.48724118271696</v>
      </c>
      <c r="E742" s="16">
        <v>862.01856679172602</v>
      </c>
      <c r="F742" s="16">
        <v>993.85858556403798</v>
      </c>
      <c r="G742" s="16">
        <v>791.40458501043202</v>
      </c>
      <c r="H742" s="16">
        <v>887.505495156439</v>
      </c>
      <c r="I742" s="16">
        <v>1113.4166422506501</v>
      </c>
      <c r="J742" s="16">
        <v>932.33649709890801</v>
      </c>
      <c r="K742" s="16">
        <v>1318.77840133468</v>
      </c>
      <c r="L742" s="16">
        <v>963.78</v>
      </c>
      <c r="M742" s="16">
        <v>1074.99098308827</v>
      </c>
      <c r="N742" s="16">
        <v>1281.6021673821299</v>
      </c>
      <c r="O742" s="16">
        <v>930.61986837152403</v>
      </c>
      <c r="P742" s="17">
        <f t="shared" si="11"/>
        <v>12119.799033231515</v>
      </c>
      <c r="R742" s="7"/>
      <c r="S742" s="7"/>
    </row>
    <row r="743" spans="1:19" s="2" customFormat="1" x14ac:dyDescent="0.25">
      <c r="A743" s="14">
        <v>316257</v>
      </c>
      <c r="B743" s="14">
        <v>761</v>
      </c>
      <c r="C743" s="15" t="s">
        <v>827</v>
      </c>
      <c r="D743" s="16">
        <v>0</v>
      </c>
      <c r="E743" s="16">
        <v>0</v>
      </c>
      <c r="F743" s="16">
        <v>0</v>
      </c>
      <c r="G743" s="16">
        <v>0</v>
      </c>
      <c r="H743" s="16">
        <v>0</v>
      </c>
      <c r="I743" s="16">
        <v>0</v>
      </c>
      <c r="J743" s="16">
        <v>0</v>
      </c>
      <c r="K743" s="16">
        <v>0</v>
      </c>
      <c r="L743" s="16">
        <v>0</v>
      </c>
      <c r="M743" s="16">
        <v>0</v>
      </c>
      <c r="N743" s="16">
        <v>0</v>
      </c>
      <c r="O743" s="16">
        <v>0</v>
      </c>
      <c r="P743" s="17">
        <f t="shared" si="11"/>
        <v>0</v>
      </c>
      <c r="R743" s="7"/>
      <c r="S743" s="7"/>
    </row>
    <row r="744" spans="1:19" s="2" customFormat="1" x14ac:dyDescent="0.25">
      <c r="A744" s="14">
        <v>316260</v>
      </c>
      <c r="B744" s="14">
        <v>626</v>
      </c>
      <c r="C744" s="15" t="s">
        <v>828</v>
      </c>
      <c r="D744" s="16">
        <v>12646.2150642132</v>
      </c>
      <c r="E744" s="16">
        <v>12068.2578296948</v>
      </c>
      <c r="F744" s="16">
        <v>13880.886806354099</v>
      </c>
      <c r="G744" s="16">
        <v>11079.664190145801</v>
      </c>
      <c r="H744" s="16">
        <v>12425.0783670661</v>
      </c>
      <c r="I744" s="16">
        <v>15587.8329915088</v>
      </c>
      <c r="J744" s="16">
        <v>13052.7109593844</v>
      </c>
      <c r="K744" s="16">
        <v>18462.8976186851</v>
      </c>
      <c r="L744" s="16">
        <v>13493.05</v>
      </c>
      <c r="M744" s="16">
        <v>15049.873763235501</v>
      </c>
      <c r="N744" s="16">
        <v>17942.430343349501</v>
      </c>
      <c r="O744" s="16">
        <v>13028.678157201</v>
      </c>
      <c r="P744" s="17">
        <f t="shared" si="11"/>
        <v>168717.57609083829</v>
      </c>
      <c r="R744" s="7"/>
      <c r="S744" s="7"/>
    </row>
    <row r="745" spans="1:19" s="2" customFormat="1" x14ac:dyDescent="0.25">
      <c r="A745" s="14">
        <v>316265</v>
      </c>
      <c r="B745" s="14">
        <v>845</v>
      </c>
      <c r="C745" s="15" t="s">
        <v>829</v>
      </c>
      <c r="D745" s="16">
        <v>10282.1342971913</v>
      </c>
      <c r="E745" s="16">
        <v>9073.9405067698208</v>
      </c>
      <c r="F745" s="16">
        <v>10412.2920639032</v>
      </c>
      <c r="G745" s="16">
        <v>8329.9729264485195</v>
      </c>
      <c r="H745" s="16">
        <v>9341.4883295475393</v>
      </c>
      <c r="I745" s="16">
        <v>11719.3287244891</v>
      </c>
      <c r="J745" s="16">
        <v>9813.3595966864104</v>
      </c>
      <c r="K745" s="16">
        <v>13880.875328714599</v>
      </c>
      <c r="L745" s="16">
        <v>10144.42</v>
      </c>
      <c r="M745" s="16">
        <v>11314.877314216699</v>
      </c>
      <c r="N745" s="16">
        <v>13489.574812900801</v>
      </c>
      <c r="O745" s="16">
        <v>9795.2911256480602</v>
      </c>
      <c r="P745" s="17">
        <f t="shared" si="11"/>
        <v>127597.55502651604</v>
      </c>
      <c r="R745" s="7"/>
      <c r="S745" s="7"/>
    </row>
    <row r="746" spans="1:19" s="2" customFormat="1" x14ac:dyDescent="0.25">
      <c r="A746" s="14">
        <v>316270</v>
      </c>
      <c r="B746" s="14">
        <v>627</v>
      </c>
      <c r="C746" s="15" t="s">
        <v>830</v>
      </c>
      <c r="D746" s="16">
        <v>1694.3833358740401</v>
      </c>
      <c r="E746" s="16">
        <v>862.01854600520005</v>
      </c>
      <c r="F746" s="16">
        <v>992.730333354957</v>
      </c>
      <c r="G746" s="16">
        <v>791.40458501043202</v>
      </c>
      <c r="H746" s="16">
        <v>887.50579863468704</v>
      </c>
      <c r="I746" s="16">
        <v>1113.4166422506501</v>
      </c>
      <c r="J746" s="16">
        <v>932.33649709890801</v>
      </c>
      <c r="K746" s="16">
        <v>1318.77840133468</v>
      </c>
      <c r="L746" s="16">
        <v>963.78</v>
      </c>
      <c r="M746" s="16">
        <v>1074.99098308827</v>
      </c>
      <c r="N746" s="16">
        <v>1281.6021673821299</v>
      </c>
      <c r="O746" s="16">
        <v>930.61986837152403</v>
      </c>
      <c r="P746" s="17">
        <f t="shared" si="11"/>
        <v>12843.567158405482</v>
      </c>
      <c r="R746" s="7"/>
      <c r="S746" s="7"/>
    </row>
    <row r="747" spans="1:19" s="2" customFormat="1" x14ac:dyDescent="0.25">
      <c r="A747" s="14">
        <v>316280</v>
      </c>
      <c r="B747" s="14">
        <v>628</v>
      </c>
      <c r="C747" s="15" t="s">
        <v>831</v>
      </c>
      <c r="D747" s="16">
        <v>19343.872035471901</v>
      </c>
      <c r="E747" s="16">
        <v>16181.0203605715</v>
      </c>
      <c r="F747" s="16">
        <v>18626.968168761301</v>
      </c>
      <c r="G747" s="16">
        <v>14854.6640606455</v>
      </c>
      <c r="H747" s="16">
        <v>16659.458149749698</v>
      </c>
      <c r="I747" s="16">
        <v>20898.830375044301</v>
      </c>
      <c r="J747" s="16">
        <v>17499.956050546101</v>
      </c>
      <c r="K747" s="16">
        <v>24753.470593051399</v>
      </c>
      <c r="L747" s="16">
        <v>18090.330000000002</v>
      </c>
      <c r="M747" s="16">
        <v>20177.5807525665</v>
      </c>
      <c r="N747" s="16">
        <v>24055.672681762098</v>
      </c>
      <c r="O747" s="16">
        <v>17467.734929333099</v>
      </c>
      <c r="P747" s="17">
        <f t="shared" si="11"/>
        <v>228609.5581575034</v>
      </c>
      <c r="R747" s="7"/>
      <c r="S747" s="7"/>
    </row>
    <row r="748" spans="1:19" s="2" customFormat="1" x14ac:dyDescent="0.25">
      <c r="A748" s="14">
        <v>316290</v>
      </c>
      <c r="B748" s="14">
        <v>629</v>
      </c>
      <c r="C748" s="15" t="s">
        <v>832</v>
      </c>
      <c r="D748" s="16">
        <v>16761.4321101809</v>
      </c>
      <c r="E748" s="16">
        <v>14230.351959064101</v>
      </c>
      <c r="F748" s="16">
        <v>16399.8661737211</v>
      </c>
      <c r="G748" s="16">
        <v>13064.1111870594</v>
      </c>
      <c r="H748" s="16">
        <v>14650.495053435599</v>
      </c>
      <c r="I748" s="16">
        <v>18379.7252219523</v>
      </c>
      <c r="J748" s="16">
        <v>15390.5447258599</v>
      </c>
      <c r="K748" s="16">
        <v>21769.734460031799</v>
      </c>
      <c r="L748" s="16">
        <v>15909.76</v>
      </c>
      <c r="M748" s="16">
        <v>17745.413653329299</v>
      </c>
      <c r="N748" s="16">
        <v>21156.0477780601</v>
      </c>
      <c r="O748" s="16">
        <v>15362.2074771426</v>
      </c>
      <c r="P748" s="17">
        <f t="shared" si="11"/>
        <v>200819.68979983713</v>
      </c>
      <c r="R748" s="7"/>
      <c r="S748" s="7"/>
    </row>
    <row r="749" spans="1:19" s="2" customFormat="1" x14ac:dyDescent="0.25">
      <c r="A749" s="14">
        <v>316292</v>
      </c>
      <c r="B749" s="14">
        <v>846</v>
      </c>
      <c r="C749" s="15" t="s">
        <v>539</v>
      </c>
      <c r="D749" s="16">
        <v>11082.9316000326</v>
      </c>
      <c r="E749" s="16">
        <v>10971.5814585674</v>
      </c>
      <c r="F749" s="16">
        <v>12636.5892168725</v>
      </c>
      <c r="G749" s="16">
        <v>10072.821690327</v>
      </c>
      <c r="H749" s="16">
        <v>11295.9712049068</v>
      </c>
      <c r="I749" s="16">
        <v>14171.3195966455</v>
      </c>
      <c r="J749" s="16">
        <v>11866.5717491864</v>
      </c>
      <c r="K749" s="16">
        <v>16785.118430320501</v>
      </c>
      <c r="L749" s="16">
        <v>12266.9</v>
      </c>
      <c r="M749" s="16">
        <v>13682.2463458621</v>
      </c>
      <c r="N749" s="16">
        <v>16311.9475859578</v>
      </c>
      <c r="O749" s="16">
        <v>11844.722880217299</v>
      </c>
      <c r="P749" s="17">
        <f t="shared" si="11"/>
        <v>152988.7217588959</v>
      </c>
      <c r="R749" s="7"/>
      <c r="S749" s="7"/>
    </row>
    <row r="750" spans="1:19" s="2" customFormat="1" x14ac:dyDescent="0.25">
      <c r="A750" s="14">
        <v>316294</v>
      </c>
      <c r="B750" s="14">
        <v>847</v>
      </c>
      <c r="C750" s="15" t="s">
        <v>833</v>
      </c>
      <c r="D750" s="16">
        <v>12551.041946330801</v>
      </c>
      <c r="E750" s="16">
        <v>12023.329032911701</v>
      </c>
      <c r="F750" s="16">
        <v>13862.4519522726</v>
      </c>
      <c r="G750" s="16">
        <v>11038.3352840397</v>
      </c>
      <c r="H750" s="16">
        <v>12378.7251710897</v>
      </c>
      <c r="I750" s="16">
        <v>15529.6879001913</v>
      </c>
      <c r="J750" s="16">
        <v>13004.022275646999</v>
      </c>
      <c r="K750" s="16">
        <v>18394.028079948799</v>
      </c>
      <c r="L750" s="16">
        <v>13442.72</v>
      </c>
      <c r="M750" s="16">
        <v>14993.735345229799</v>
      </c>
      <c r="N750" s="16">
        <v>17875.502230163998</v>
      </c>
      <c r="O750" s="16">
        <v>12980.0791196305</v>
      </c>
      <c r="P750" s="17">
        <f t="shared" si="11"/>
        <v>168073.65833745588</v>
      </c>
      <c r="R750" s="7"/>
      <c r="S750" s="7"/>
    </row>
    <row r="751" spans="1:19" s="2" customFormat="1" x14ac:dyDescent="0.25">
      <c r="A751" s="14">
        <v>316295</v>
      </c>
      <c r="B751" s="14">
        <v>763</v>
      </c>
      <c r="C751" s="15" t="s">
        <v>834</v>
      </c>
      <c r="D751" s="16">
        <v>7698.8561354282501</v>
      </c>
      <c r="E751" s="16">
        <v>7111.7880485592104</v>
      </c>
      <c r="F751" s="16">
        <v>8194.2612502561005</v>
      </c>
      <c r="G751" s="16">
        <v>6529.08782633593</v>
      </c>
      <c r="H751" s="16">
        <v>7321.9190528500203</v>
      </c>
      <c r="I751" s="16">
        <v>9185.6872985677001</v>
      </c>
      <c r="J751" s="16">
        <v>7691.7761010658296</v>
      </c>
      <c r="K751" s="16">
        <v>10879.9218110109</v>
      </c>
      <c r="L751" s="16">
        <v>7951.26</v>
      </c>
      <c r="M751" s="16">
        <v>8868.6756104780798</v>
      </c>
      <c r="N751" s="16">
        <v>10573.217880902401</v>
      </c>
      <c r="O751" s="16">
        <v>7677.6139140649102</v>
      </c>
      <c r="P751" s="17">
        <f t="shared" si="11"/>
        <v>99684.064929519343</v>
      </c>
      <c r="R751" s="7"/>
      <c r="S751" s="7"/>
    </row>
    <row r="752" spans="1:19" s="2" customFormat="1" x14ac:dyDescent="0.25">
      <c r="A752" s="14">
        <v>316300</v>
      </c>
      <c r="B752" s="14">
        <v>630</v>
      </c>
      <c r="C752" s="15" t="s">
        <v>835</v>
      </c>
      <c r="D752" s="16">
        <v>969.48724118271696</v>
      </c>
      <c r="E752" s="16">
        <v>860.29153016740804</v>
      </c>
      <c r="F752" s="16">
        <v>991.30311932486597</v>
      </c>
      <c r="G752" s="16">
        <v>791.40458501043202</v>
      </c>
      <c r="H752" s="16">
        <v>887.50545882040501</v>
      </c>
      <c r="I752" s="16">
        <v>1113.4166422506501</v>
      </c>
      <c r="J752" s="16">
        <v>932.33649709890801</v>
      </c>
      <c r="K752" s="16">
        <v>1318.77840133468</v>
      </c>
      <c r="L752" s="16">
        <v>963.78</v>
      </c>
      <c r="M752" s="16">
        <v>1074.99098308827</v>
      </c>
      <c r="N752" s="16">
        <v>1281.6021673821299</v>
      </c>
      <c r="O752" s="16">
        <v>930.61986837152403</v>
      </c>
      <c r="P752" s="17">
        <f t="shared" si="11"/>
        <v>12115.51649403199</v>
      </c>
      <c r="R752" s="7"/>
      <c r="S752" s="7"/>
    </row>
    <row r="753" spans="1:19" s="2" customFormat="1" x14ac:dyDescent="0.25">
      <c r="A753" s="14">
        <v>316310</v>
      </c>
      <c r="B753" s="14">
        <v>631</v>
      </c>
      <c r="C753" s="15" t="s">
        <v>836</v>
      </c>
      <c r="D753" s="16">
        <v>11333.752556150699</v>
      </c>
      <c r="E753" s="16">
        <v>10621.983732619499</v>
      </c>
      <c r="F753" s="16">
        <v>12232.6252657778</v>
      </c>
      <c r="G753" s="16">
        <v>9751.8631641838892</v>
      </c>
      <c r="H753" s="16">
        <v>10936.0375316098</v>
      </c>
      <c r="I753" s="16">
        <v>13719.7672917328</v>
      </c>
      <c r="J753" s="16">
        <v>11488.4575031407</v>
      </c>
      <c r="K753" s="16">
        <v>16250.2805231125</v>
      </c>
      <c r="L753" s="16">
        <v>11876.03</v>
      </c>
      <c r="M753" s="16">
        <v>13246.2777804986</v>
      </c>
      <c r="N753" s="16">
        <v>15792.186706963999</v>
      </c>
      <c r="O753" s="16">
        <v>11467.304822488901</v>
      </c>
      <c r="P753" s="17">
        <f t="shared" si="11"/>
        <v>148716.56687827918</v>
      </c>
      <c r="R753" s="7"/>
      <c r="S753" s="7"/>
    </row>
    <row r="754" spans="1:19" s="2" customFormat="1" x14ac:dyDescent="0.25">
      <c r="A754" s="14">
        <v>316320</v>
      </c>
      <c r="B754" s="14">
        <v>632</v>
      </c>
      <c r="C754" s="15" t="s">
        <v>837</v>
      </c>
      <c r="D754" s="16">
        <v>6823.9205587705101</v>
      </c>
      <c r="E754" s="16">
        <v>6249.6328700907197</v>
      </c>
      <c r="F754" s="16">
        <v>7189.9986315659698</v>
      </c>
      <c r="G754" s="16">
        <v>5737.6832413255197</v>
      </c>
      <c r="H754" s="16">
        <v>6434.4134261987501</v>
      </c>
      <c r="I754" s="16">
        <v>8072.2706563170696</v>
      </c>
      <c r="J754" s="16">
        <v>6759.43960396695</v>
      </c>
      <c r="K754" s="16">
        <v>9561.1434096762405</v>
      </c>
      <c r="L754" s="16">
        <v>6987.47</v>
      </c>
      <c r="M754" s="16">
        <v>7793.68462738983</v>
      </c>
      <c r="N754" s="16">
        <v>9291.6157135202902</v>
      </c>
      <c r="O754" s="16">
        <v>6746.99404569341</v>
      </c>
      <c r="P754" s="17">
        <f t="shared" si="11"/>
        <v>87648.266784515276</v>
      </c>
      <c r="R754" s="7"/>
      <c r="S754" s="7"/>
    </row>
    <row r="755" spans="1:19" s="2" customFormat="1" x14ac:dyDescent="0.25">
      <c r="A755" s="14">
        <v>316330</v>
      </c>
      <c r="B755" s="14">
        <v>633</v>
      </c>
      <c r="C755" s="15" t="s">
        <v>838</v>
      </c>
      <c r="D755" s="16">
        <v>12306.270119287999</v>
      </c>
      <c r="E755" s="16">
        <v>11714.467794841899</v>
      </c>
      <c r="F755" s="16">
        <v>13483.780181889701</v>
      </c>
      <c r="G755" s="16">
        <v>10754.3089718638</v>
      </c>
      <c r="H755" s="16">
        <v>12060.213657166199</v>
      </c>
      <c r="I755" s="16">
        <v>15130.0950385835</v>
      </c>
      <c r="J755" s="16">
        <v>12669.417066132701</v>
      </c>
      <c r="K755" s="16">
        <v>17920.733164803099</v>
      </c>
      <c r="L755" s="16">
        <v>13096.83</v>
      </c>
      <c r="M755" s="16">
        <v>14607.9330257437</v>
      </c>
      <c r="N755" s="16">
        <v>17415.549452314601</v>
      </c>
      <c r="O755" s="16">
        <v>12646.089989092799</v>
      </c>
      <c r="P755" s="17">
        <f t="shared" si="11"/>
        <v>163805.68846172001</v>
      </c>
      <c r="R755" s="7"/>
      <c r="S755" s="7"/>
    </row>
    <row r="756" spans="1:19" s="2" customFormat="1" x14ac:dyDescent="0.25">
      <c r="A756" s="14">
        <v>316340</v>
      </c>
      <c r="B756" s="14">
        <v>634</v>
      </c>
      <c r="C756" s="15" t="s">
        <v>839</v>
      </c>
      <c r="D756" s="16">
        <v>2049.06297110992</v>
      </c>
      <c r="E756" s="16">
        <v>1149.3576773309801</v>
      </c>
      <c r="F756" s="16">
        <v>1323.73445566645</v>
      </c>
      <c r="G756" s="16">
        <v>1055.20611334724</v>
      </c>
      <c r="H756" s="16">
        <v>1183.3406048547999</v>
      </c>
      <c r="I756" s="16">
        <v>1484.5555230008599</v>
      </c>
      <c r="J756" s="16">
        <v>1243.1153294651999</v>
      </c>
      <c r="K756" s="16">
        <v>1758.3712017795599</v>
      </c>
      <c r="L756" s="16">
        <v>1285.05</v>
      </c>
      <c r="M756" s="16">
        <v>1433.3213107843601</v>
      </c>
      <c r="N756" s="16">
        <v>1708.8028898428399</v>
      </c>
      <c r="O756" s="16">
        <v>1240.8264911620199</v>
      </c>
      <c r="P756" s="17">
        <f t="shared" si="11"/>
        <v>16914.744568344227</v>
      </c>
      <c r="R756" s="7"/>
      <c r="S756" s="7"/>
    </row>
    <row r="757" spans="1:19" s="2" customFormat="1" x14ac:dyDescent="0.25">
      <c r="A757" s="14">
        <v>316350</v>
      </c>
      <c r="B757" s="14">
        <v>635</v>
      </c>
      <c r="C757" s="15" t="s">
        <v>840</v>
      </c>
      <c r="D757" s="16">
        <v>3877.9489647308101</v>
      </c>
      <c r="E757" s="16">
        <v>3448.3429552692</v>
      </c>
      <c r="F757" s="16">
        <v>3968.3773573532299</v>
      </c>
      <c r="G757" s="16">
        <v>3165.6183400416699</v>
      </c>
      <c r="H757" s="16">
        <v>3550.0222665717001</v>
      </c>
      <c r="I757" s="16">
        <v>4453.6665690025302</v>
      </c>
      <c r="J757" s="16">
        <v>3729.3459883955702</v>
      </c>
      <c r="K757" s="16">
        <v>5275.1136053386299</v>
      </c>
      <c r="L757" s="16">
        <v>3855.15</v>
      </c>
      <c r="M757" s="16">
        <v>4299.96393235302</v>
      </c>
      <c r="N757" s="16">
        <v>5126.4086695284504</v>
      </c>
      <c r="O757" s="16">
        <v>3722.4794734860302</v>
      </c>
      <c r="P757" s="17">
        <f t="shared" si="11"/>
        <v>48472.438122070846</v>
      </c>
      <c r="R757" s="7"/>
      <c r="S757" s="7"/>
    </row>
    <row r="758" spans="1:19" s="2" customFormat="1" x14ac:dyDescent="0.25">
      <c r="A758" s="14">
        <v>316360</v>
      </c>
      <c r="B758" s="14">
        <v>636</v>
      </c>
      <c r="C758" s="15" t="s">
        <v>841</v>
      </c>
      <c r="D758" s="16">
        <v>11933.9261522952</v>
      </c>
      <c r="E758" s="16">
        <v>11048.7527264901</v>
      </c>
      <c r="F758" s="16">
        <v>12658.388898716001</v>
      </c>
      <c r="G758" s="16">
        <v>10143.168764550201</v>
      </c>
      <c r="H758" s="16">
        <v>11374.860068359299</v>
      </c>
      <c r="I758" s="16">
        <v>14270.2899648456</v>
      </c>
      <c r="J758" s="16">
        <v>11949.446104484099</v>
      </c>
      <c r="K758" s="16">
        <v>16902.343177105799</v>
      </c>
      <c r="L758" s="16">
        <v>12352.57</v>
      </c>
      <c r="M758" s="16">
        <v>13777.801099914401</v>
      </c>
      <c r="N758" s="16">
        <v>16425.867778614</v>
      </c>
      <c r="O758" s="16">
        <v>11927.4446462948</v>
      </c>
      <c r="P758" s="17">
        <f t="shared" si="11"/>
        <v>154764.85938166952</v>
      </c>
      <c r="R758" s="7"/>
      <c r="S758" s="7"/>
    </row>
    <row r="759" spans="1:19" s="2" customFormat="1" x14ac:dyDescent="0.25">
      <c r="A759" s="14">
        <v>316370</v>
      </c>
      <c r="B759" s="14">
        <v>637</v>
      </c>
      <c r="C759" s="15" t="s">
        <v>842</v>
      </c>
      <c r="D759" s="16">
        <v>17122.189590411199</v>
      </c>
      <c r="E759" s="16">
        <v>15875.667621149199</v>
      </c>
      <c r="F759" s="16">
        <v>18280.849878220899</v>
      </c>
      <c r="G759" s="16">
        <v>14575.034440608501</v>
      </c>
      <c r="H759" s="16">
        <v>16344.891244238799</v>
      </c>
      <c r="I759" s="16">
        <v>20505.4231614491</v>
      </c>
      <c r="J759" s="16">
        <v>17170.530488237899</v>
      </c>
      <c r="K759" s="16">
        <v>24287.502224579799</v>
      </c>
      <c r="L759" s="16">
        <v>17749.79</v>
      </c>
      <c r="M759" s="16">
        <v>19797.750605208599</v>
      </c>
      <c r="N759" s="16">
        <v>23602.839915953798</v>
      </c>
      <c r="O759" s="16">
        <v>17138.915909175201</v>
      </c>
      <c r="P759" s="17">
        <f t="shared" si="11"/>
        <v>222451.385079233</v>
      </c>
      <c r="R759" s="7"/>
      <c r="S759" s="7"/>
    </row>
    <row r="760" spans="1:19" s="2" customFormat="1" x14ac:dyDescent="0.25">
      <c r="A760" s="14">
        <v>316380</v>
      </c>
      <c r="B760" s="14">
        <v>638</v>
      </c>
      <c r="C760" s="15" t="s">
        <v>540</v>
      </c>
      <c r="D760" s="16">
        <v>11514.4217212605</v>
      </c>
      <c r="E760" s="16">
        <v>10546.078537929099</v>
      </c>
      <c r="F760" s="16">
        <v>12149.1100149839</v>
      </c>
      <c r="G760" s="16">
        <v>9681.5160899607508</v>
      </c>
      <c r="H760" s="16">
        <v>10857.149966167701</v>
      </c>
      <c r="I760" s="16">
        <v>13620.7969235327</v>
      </c>
      <c r="J760" s="16">
        <v>11405.583147843099</v>
      </c>
      <c r="K760" s="16">
        <v>16133.055776327201</v>
      </c>
      <c r="L760" s="16">
        <v>11790.36</v>
      </c>
      <c r="M760" s="16">
        <v>13150.7230264463</v>
      </c>
      <c r="N760" s="16">
        <v>15678.266514307799</v>
      </c>
      <c r="O760" s="16">
        <v>11384.5830564114</v>
      </c>
      <c r="P760" s="17">
        <f t="shared" si="11"/>
        <v>147911.64477517048</v>
      </c>
      <c r="R760" s="7"/>
      <c r="S760" s="7"/>
    </row>
    <row r="761" spans="1:19" s="2" customFormat="1" x14ac:dyDescent="0.25">
      <c r="A761" s="14">
        <v>316390</v>
      </c>
      <c r="B761" s="14">
        <v>639</v>
      </c>
      <c r="C761" s="15" t="s">
        <v>843</v>
      </c>
      <c r="D761" s="16">
        <v>10896.358696666701</v>
      </c>
      <c r="E761" s="16">
        <v>10382.7725713829</v>
      </c>
      <c r="F761" s="16">
        <v>11981.1622127562</v>
      </c>
      <c r="G761" s="16">
        <v>9532.0285572365592</v>
      </c>
      <c r="H761" s="16">
        <v>10689.5081019958</v>
      </c>
      <c r="I761" s="16">
        <v>13410.484891107601</v>
      </c>
      <c r="J761" s="16">
        <v>11229.475142835499</v>
      </c>
      <c r="K761" s="16">
        <v>15883.953189408499</v>
      </c>
      <c r="L761" s="16">
        <v>11608.31</v>
      </c>
      <c r="M761" s="16">
        <v>12947.6691740852</v>
      </c>
      <c r="N761" s="16">
        <v>15436.1861049134</v>
      </c>
      <c r="O761" s="16">
        <v>11208.7993034968</v>
      </c>
      <c r="P761" s="17">
        <f t="shared" si="11"/>
        <v>145206.70794588517</v>
      </c>
      <c r="R761" s="7"/>
      <c r="S761" s="7"/>
    </row>
    <row r="762" spans="1:19" s="2" customFormat="1" x14ac:dyDescent="0.25">
      <c r="A762" s="14">
        <v>316400</v>
      </c>
      <c r="B762" s="14">
        <v>641</v>
      </c>
      <c r="C762" s="15" t="s">
        <v>541</v>
      </c>
      <c r="D762" s="16">
        <v>10672.6215689818</v>
      </c>
      <c r="E762" s="16">
        <v>10630.1241293044</v>
      </c>
      <c r="F762" s="16">
        <v>12243.8402208073</v>
      </c>
      <c r="G762" s="16">
        <v>9759.3375408200991</v>
      </c>
      <c r="H762" s="16">
        <v>10944.4212559057</v>
      </c>
      <c r="I762" s="16">
        <v>13730.282893354</v>
      </c>
      <c r="J762" s="16">
        <v>11497.2629033911</v>
      </c>
      <c r="K762" s="16">
        <v>16262.735652458499</v>
      </c>
      <c r="L762" s="16">
        <v>11885.13</v>
      </c>
      <c r="M762" s="16">
        <v>13256.430473116599</v>
      </c>
      <c r="N762" s="16">
        <v>15804.290727433699</v>
      </c>
      <c r="O762" s="16">
        <v>11476.0940101346</v>
      </c>
      <c r="P762" s="17">
        <f t="shared" si="11"/>
        <v>148162.5713757078</v>
      </c>
      <c r="R762" s="7"/>
      <c r="S762" s="7"/>
    </row>
    <row r="763" spans="1:19" s="2" customFormat="1" x14ac:dyDescent="0.25">
      <c r="A763" s="14">
        <v>316410</v>
      </c>
      <c r="B763" s="14">
        <v>640</v>
      </c>
      <c r="C763" s="15" t="s">
        <v>844</v>
      </c>
      <c r="D763" s="16">
        <v>11310.240907395601</v>
      </c>
      <c r="E763" s="16">
        <v>8908.1139279012605</v>
      </c>
      <c r="F763" s="16">
        <v>10241.887942130001</v>
      </c>
      <c r="G763" s="16">
        <v>8177.8473784409598</v>
      </c>
      <c r="H763" s="16">
        <v>9170.8906865988993</v>
      </c>
      <c r="I763" s="16">
        <v>11505.3053032565</v>
      </c>
      <c r="J763" s="16">
        <v>9634.1438033551804</v>
      </c>
      <c r="K763" s="16">
        <v>13627.376813791399</v>
      </c>
      <c r="L763" s="16">
        <v>9959.16</v>
      </c>
      <c r="M763" s="16">
        <v>11108.240158578599</v>
      </c>
      <c r="N763" s="16">
        <v>13243.222396281801</v>
      </c>
      <c r="O763" s="16">
        <v>9616.4053065055396</v>
      </c>
      <c r="P763" s="17">
        <f t="shared" si="11"/>
        <v>126502.83462423574</v>
      </c>
      <c r="R763" s="7"/>
      <c r="S763" s="7"/>
    </row>
    <row r="764" spans="1:19" s="2" customFormat="1" x14ac:dyDescent="0.25">
      <c r="A764" s="14">
        <v>316420</v>
      </c>
      <c r="B764" s="14">
        <v>642</v>
      </c>
      <c r="C764" s="15" t="s">
        <v>845</v>
      </c>
      <c r="D764" s="16">
        <v>5899.71160018919</v>
      </c>
      <c r="E764" s="16">
        <v>5315.7810716878303</v>
      </c>
      <c r="F764" s="16">
        <v>6115.1899852598399</v>
      </c>
      <c r="G764" s="16">
        <v>4880.3282742309002</v>
      </c>
      <c r="H764" s="16">
        <v>5472.9504536816503</v>
      </c>
      <c r="I764" s="16">
        <v>6866.0692938788898</v>
      </c>
      <c r="J764" s="16">
        <v>5749.4083987764898</v>
      </c>
      <c r="K764" s="16">
        <v>8132.4668082303697</v>
      </c>
      <c r="L764" s="16">
        <v>5943.37</v>
      </c>
      <c r="M764" s="16">
        <v>6629.1110623775603</v>
      </c>
      <c r="N764" s="16">
        <v>7903.21336552301</v>
      </c>
      <c r="O764" s="16">
        <v>5738.8225216242799</v>
      </c>
      <c r="P764" s="17">
        <f t="shared" si="11"/>
        <v>74646.42283546002</v>
      </c>
      <c r="R764" s="7"/>
      <c r="S764" s="7"/>
    </row>
    <row r="765" spans="1:19" s="2" customFormat="1" x14ac:dyDescent="0.25">
      <c r="A765" s="14">
        <v>316430</v>
      </c>
      <c r="B765" s="14">
        <v>643</v>
      </c>
      <c r="C765" s="15" t="s">
        <v>542</v>
      </c>
      <c r="D765" s="16">
        <v>11306.390355605499</v>
      </c>
      <c r="E765" s="16">
        <v>10363.582319191</v>
      </c>
      <c r="F765" s="16">
        <v>11936.9087464842</v>
      </c>
      <c r="G765" s="16">
        <v>9514.4417886807696</v>
      </c>
      <c r="H765" s="16">
        <v>10669.784995406701</v>
      </c>
      <c r="I765" s="16">
        <v>13385.7422990576</v>
      </c>
      <c r="J765" s="16">
        <v>11208.756554011101</v>
      </c>
      <c r="K765" s="16">
        <v>15854.6470027122</v>
      </c>
      <c r="L765" s="16">
        <v>11586.89</v>
      </c>
      <c r="M765" s="16">
        <v>12923.780485572101</v>
      </c>
      <c r="N765" s="16">
        <v>15407.706056749301</v>
      </c>
      <c r="O765" s="16">
        <v>11188.1188619774</v>
      </c>
      <c r="P765" s="17">
        <f t="shared" si="11"/>
        <v>145346.74946544785</v>
      </c>
      <c r="R765" s="7"/>
      <c r="S765" s="7"/>
    </row>
    <row r="766" spans="1:19" s="2" customFormat="1" x14ac:dyDescent="0.25">
      <c r="A766" s="14">
        <v>316440</v>
      </c>
      <c r="B766" s="14">
        <v>644</v>
      </c>
      <c r="C766" s="15" t="s">
        <v>846</v>
      </c>
      <c r="D766" s="16">
        <v>11573.031787371499</v>
      </c>
      <c r="E766" s="16">
        <v>10990.7370418962</v>
      </c>
      <c r="F766" s="16">
        <v>12646.233261175001</v>
      </c>
      <c r="G766" s="16">
        <v>10090.408458882799</v>
      </c>
      <c r="H766" s="16">
        <v>11315.691123719</v>
      </c>
      <c r="I766" s="16">
        <v>14196.0621886955</v>
      </c>
      <c r="J766" s="16">
        <v>11887.2903380108</v>
      </c>
      <c r="K766" s="16">
        <v>16814.424617016801</v>
      </c>
      <c r="L766" s="16">
        <v>12288.32</v>
      </c>
      <c r="M766" s="16">
        <v>13706.1350343752</v>
      </c>
      <c r="N766" s="16">
        <v>16340.427634121899</v>
      </c>
      <c r="O766" s="16">
        <v>11865.4033217367</v>
      </c>
      <c r="P766" s="17">
        <f t="shared" si="11"/>
        <v>153714.16480700139</v>
      </c>
      <c r="R766" s="7"/>
      <c r="S766" s="7"/>
    </row>
    <row r="767" spans="1:19" s="2" customFormat="1" x14ac:dyDescent="0.25">
      <c r="A767" s="14">
        <v>316443</v>
      </c>
      <c r="B767" s="14">
        <v>848</v>
      </c>
      <c r="C767" s="15" t="s">
        <v>847</v>
      </c>
      <c r="D767" s="16">
        <v>0</v>
      </c>
      <c r="E767" s="16">
        <v>0</v>
      </c>
      <c r="F767" s="16">
        <v>0</v>
      </c>
      <c r="G767" s="16">
        <v>0</v>
      </c>
      <c r="H767" s="16">
        <v>0</v>
      </c>
      <c r="I767" s="16">
        <v>0</v>
      </c>
      <c r="J767" s="16">
        <v>0</v>
      </c>
      <c r="K767" s="16">
        <v>0</v>
      </c>
      <c r="L767" s="16">
        <v>0</v>
      </c>
      <c r="M767" s="16">
        <v>0</v>
      </c>
      <c r="N767" s="16">
        <v>0</v>
      </c>
      <c r="O767" s="16">
        <v>0</v>
      </c>
      <c r="P767" s="17">
        <f t="shared" si="11"/>
        <v>0</v>
      </c>
      <c r="R767" s="7"/>
      <c r="S767" s="7"/>
    </row>
    <row r="768" spans="1:19" s="2" customFormat="1" x14ac:dyDescent="0.25">
      <c r="A768" s="14">
        <v>316447</v>
      </c>
      <c r="B768" s="14">
        <v>849</v>
      </c>
      <c r="C768" s="15" t="s">
        <v>848</v>
      </c>
      <c r="D768" s="16">
        <v>0</v>
      </c>
      <c r="E768" s="16">
        <v>0</v>
      </c>
      <c r="F768" s="16">
        <v>0</v>
      </c>
      <c r="G768" s="16">
        <v>0</v>
      </c>
      <c r="H768" s="16">
        <v>0</v>
      </c>
      <c r="I768" s="16">
        <v>0</v>
      </c>
      <c r="J768" s="16">
        <v>0</v>
      </c>
      <c r="K768" s="16">
        <v>0</v>
      </c>
      <c r="L768" s="16">
        <v>0</v>
      </c>
      <c r="M768" s="16">
        <v>0</v>
      </c>
      <c r="N768" s="16">
        <v>0</v>
      </c>
      <c r="O768" s="16">
        <v>0</v>
      </c>
      <c r="P768" s="17">
        <f t="shared" si="11"/>
        <v>0</v>
      </c>
      <c r="R768" s="7"/>
      <c r="S768" s="7"/>
    </row>
    <row r="769" spans="1:19" s="2" customFormat="1" x14ac:dyDescent="0.25">
      <c r="A769" s="14">
        <v>316450</v>
      </c>
      <c r="B769" s="14">
        <v>645</v>
      </c>
      <c r="C769" s="15" t="s">
        <v>849</v>
      </c>
      <c r="D769" s="16">
        <v>0</v>
      </c>
      <c r="E769" s="16">
        <v>0</v>
      </c>
      <c r="F769" s="16">
        <v>0</v>
      </c>
      <c r="G769" s="16">
        <v>0</v>
      </c>
      <c r="H769" s="16">
        <v>0</v>
      </c>
      <c r="I769" s="16">
        <v>0</v>
      </c>
      <c r="J769" s="16">
        <v>0</v>
      </c>
      <c r="K769" s="16">
        <v>0</v>
      </c>
      <c r="L769" s="16">
        <v>0</v>
      </c>
      <c r="M769" s="16">
        <v>0</v>
      </c>
      <c r="N769" s="16">
        <v>0</v>
      </c>
      <c r="O769" s="16">
        <v>0</v>
      </c>
      <c r="P769" s="17">
        <f t="shared" si="11"/>
        <v>0</v>
      </c>
      <c r="R769" s="7"/>
      <c r="S769" s="7"/>
    </row>
    <row r="770" spans="1:19" s="2" customFormat="1" x14ac:dyDescent="0.25">
      <c r="A770" s="14">
        <v>316460</v>
      </c>
      <c r="B770" s="14">
        <v>646</v>
      </c>
      <c r="C770" s="15" t="s">
        <v>850</v>
      </c>
      <c r="D770" s="16">
        <v>5410.8692818361997</v>
      </c>
      <c r="E770" s="16">
        <v>4812.93720320581</v>
      </c>
      <c r="F770" s="16">
        <v>5545.7753324197201</v>
      </c>
      <c r="G770" s="16">
        <v>4418.6755996415004</v>
      </c>
      <c r="H770" s="16">
        <v>4955.2376563118296</v>
      </c>
      <c r="I770" s="16">
        <v>6216.5762525660302</v>
      </c>
      <c r="J770" s="16">
        <v>5205.5454421354698</v>
      </c>
      <c r="K770" s="16">
        <v>7363.1794074518202</v>
      </c>
      <c r="L770" s="16">
        <v>5381.15</v>
      </c>
      <c r="M770" s="16">
        <v>6002.0329889094101</v>
      </c>
      <c r="N770" s="16">
        <v>7155.6121012167796</v>
      </c>
      <c r="O770" s="16">
        <v>5195.9609317409104</v>
      </c>
      <c r="P770" s="17">
        <f t="shared" si="11"/>
        <v>67663.552197435478</v>
      </c>
      <c r="R770" s="7"/>
      <c r="S770" s="7"/>
    </row>
    <row r="771" spans="1:19" s="2" customFormat="1" x14ac:dyDescent="0.25">
      <c r="A771" s="14">
        <v>316470</v>
      </c>
      <c r="B771" s="14">
        <v>647</v>
      </c>
      <c r="C771" s="15" t="s">
        <v>851</v>
      </c>
      <c r="D771" s="16">
        <v>15519.152657926999</v>
      </c>
      <c r="E771" s="16">
        <v>14411.994233064999</v>
      </c>
      <c r="F771" s="16">
        <v>16599.8414852116</v>
      </c>
      <c r="G771" s="16">
        <v>13231.405322946301</v>
      </c>
      <c r="H771" s="16">
        <v>14838.103476608099</v>
      </c>
      <c r="I771" s="16">
        <v>18615.089128828</v>
      </c>
      <c r="J771" s="16">
        <v>15587.630302052199</v>
      </c>
      <c r="K771" s="16">
        <v>22048.509560980601</v>
      </c>
      <c r="L771" s="16">
        <v>16113.49</v>
      </c>
      <c r="M771" s="16">
        <v>17972.654802809899</v>
      </c>
      <c r="N771" s="16">
        <v>21426.9642362206</v>
      </c>
      <c r="O771" s="16">
        <v>15558.930177095601</v>
      </c>
      <c r="P771" s="17">
        <f t="shared" si="11"/>
        <v>201923.76538374493</v>
      </c>
      <c r="R771" s="7"/>
      <c r="S771" s="7"/>
    </row>
    <row r="772" spans="1:19" s="2" customFormat="1" x14ac:dyDescent="0.25">
      <c r="A772" s="14">
        <v>316480</v>
      </c>
      <c r="B772" s="14">
        <v>648</v>
      </c>
      <c r="C772" s="15" t="s">
        <v>852</v>
      </c>
      <c r="D772" s="16">
        <v>0</v>
      </c>
      <c r="E772" s="16">
        <v>0</v>
      </c>
      <c r="F772" s="16">
        <v>0</v>
      </c>
      <c r="G772" s="16">
        <v>0</v>
      </c>
      <c r="H772" s="16">
        <v>0</v>
      </c>
      <c r="I772" s="16">
        <v>0</v>
      </c>
      <c r="J772" s="16">
        <v>0</v>
      </c>
      <c r="K772" s="16">
        <v>0</v>
      </c>
      <c r="L772" s="16">
        <v>0</v>
      </c>
      <c r="M772" s="16">
        <v>0</v>
      </c>
      <c r="N772" s="16">
        <v>0</v>
      </c>
      <c r="O772" s="16">
        <v>0</v>
      </c>
      <c r="P772" s="17">
        <f t="shared" si="11"/>
        <v>0</v>
      </c>
      <c r="R772" s="7"/>
      <c r="S772" s="7"/>
    </row>
    <row r="773" spans="1:19" s="2" customFormat="1" x14ac:dyDescent="0.25">
      <c r="A773" s="14">
        <v>316490</v>
      </c>
      <c r="B773" s="14">
        <v>649</v>
      </c>
      <c r="C773" s="15" t="s">
        <v>853</v>
      </c>
      <c r="D773" s="16">
        <v>17639.163070917999</v>
      </c>
      <c r="E773" s="16">
        <v>16738.015273343299</v>
      </c>
      <c r="F773" s="16">
        <v>19363.173805551502</v>
      </c>
      <c r="G773" s="16">
        <v>15366.4390256189</v>
      </c>
      <c r="H773" s="16">
        <v>17232.393719285101</v>
      </c>
      <c r="I773" s="16">
        <v>21618.839803699699</v>
      </c>
      <c r="J773" s="16">
        <v>18102.866985336699</v>
      </c>
      <c r="K773" s="16">
        <v>25606.2806259145</v>
      </c>
      <c r="L773" s="16">
        <v>18713.580000000002</v>
      </c>
      <c r="M773" s="16">
        <v>20872.7415882969</v>
      </c>
      <c r="N773" s="16">
        <v>24884.4420833359</v>
      </c>
      <c r="O773" s="16">
        <v>18069.535777546698</v>
      </c>
      <c r="P773" s="17">
        <f t="shared" si="11"/>
        <v>234207.47175884718</v>
      </c>
      <c r="R773" s="7"/>
      <c r="S773" s="7"/>
    </row>
    <row r="774" spans="1:19" s="2" customFormat="1" x14ac:dyDescent="0.25">
      <c r="A774" s="14">
        <v>316500</v>
      </c>
      <c r="B774" s="14">
        <v>650</v>
      </c>
      <c r="C774" s="15" t="s">
        <v>543</v>
      </c>
      <c r="D774" s="16">
        <v>23817.691188188499</v>
      </c>
      <c r="E774" s="16">
        <v>21767.171947128001</v>
      </c>
      <c r="F774" s="16">
        <v>25053.771099158101</v>
      </c>
      <c r="G774" s="16">
        <v>19982.965771513002</v>
      </c>
      <c r="H774" s="16">
        <v>22409.5119654304</v>
      </c>
      <c r="I774" s="16">
        <v>28113.770216828401</v>
      </c>
      <c r="J774" s="16">
        <v>23541.496551746899</v>
      </c>
      <c r="K774" s="16">
        <v>33299.154633699902</v>
      </c>
      <c r="L774" s="16">
        <v>24335.69</v>
      </c>
      <c r="M774" s="16">
        <v>27143.522322978301</v>
      </c>
      <c r="N774" s="16">
        <v>32360.454726398199</v>
      </c>
      <c r="O774" s="16">
        <v>23498.151676380399</v>
      </c>
      <c r="P774" s="17">
        <f t="shared" si="11"/>
        <v>305323.35209945019</v>
      </c>
      <c r="R774" s="7"/>
      <c r="S774" s="7"/>
    </row>
    <row r="775" spans="1:19" s="2" customFormat="1" x14ac:dyDescent="0.25">
      <c r="A775" s="14">
        <v>316510</v>
      </c>
      <c r="B775" s="14">
        <v>651</v>
      </c>
      <c r="C775" s="15" t="s">
        <v>854</v>
      </c>
      <c r="D775" s="16">
        <v>10579.9260476705</v>
      </c>
      <c r="E775" s="16">
        <v>9498.4867085488295</v>
      </c>
      <c r="F775" s="16">
        <v>10953.3959273829</v>
      </c>
      <c r="G775" s="16">
        <v>8720.3991883869894</v>
      </c>
      <c r="H775" s="16">
        <v>9779.3222793144796</v>
      </c>
      <c r="I775" s="16">
        <v>12268.614267999401</v>
      </c>
      <c r="J775" s="16">
        <v>10273.312268588499</v>
      </c>
      <c r="K775" s="16">
        <v>14531.472673373</v>
      </c>
      <c r="L775" s="16">
        <v>10619.89</v>
      </c>
      <c r="M775" s="16">
        <v>11845.206199206899</v>
      </c>
      <c r="N775" s="16">
        <v>14121.8318821426</v>
      </c>
      <c r="O775" s="16">
        <v>10254.396927378</v>
      </c>
      <c r="P775" s="17">
        <f t="shared" si="11"/>
        <v>133446.25436999212</v>
      </c>
      <c r="R775" s="7"/>
      <c r="S775" s="7"/>
    </row>
    <row r="776" spans="1:19" s="2" customFormat="1" x14ac:dyDescent="0.25">
      <c r="A776" s="14">
        <v>316520</v>
      </c>
      <c r="B776" s="14">
        <v>652</v>
      </c>
      <c r="C776" s="15" t="s">
        <v>855</v>
      </c>
      <c r="D776" s="16">
        <v>13278.7376853694</v>
      </c>
      <c r="E776" s="16">
        <v>11724.3707967637</v>
      </c>
      <c r="F776" s="16">
        <v>13507.846173217</v>
      </c>
      <c r="G776" s="16">
        <v>10763.1023561416</v>
      </c>
      <c r="H776" s="16">
        <v>12070.074104415</v>
      </c>
      <c r="I776" s="16">
        <v>15142.4663346086</v>
      </c>
      <c r="J776" s="16">
        <v>12679.7763605449</v>
      </c>
      <c r="K776" s="16">
        <v>17935.386258151299</v>
      </c>
      <c r="L776" s="16">
        <v>13107.54</v>
      </c>
      <c r="M776" s="16">
        <v>14619.8773700002</v>
      </c>
      <c r="N776" s="16">
        <v>17429.789476396702</v>
      </c>
      <c r="O776" s="16">
        <v>12656.4302098524</v>
      </c>
      <c r="P776" s="17">
        <f t="shared" si="11"/>
        <v>164915.39712546079</v>
      </c>
      <c r="R776" s="7"/>
      <c r="S776" s="7"/>
    </row>
    <row r="777" spans="1:19" s="2" customFormat="1" x14ac:dyDescent="0.25">
      <c r="A777" s="14">
        <v>316530</v>
      </c>
      <c r="B777" s="14">
        <v>653</v>
      </c>
      <c r="C777" s="15" t="s">
        <v>544</v>
      </c>
      <c r="D777" s="16">
        <v>14075.661524420701</v>
      </c>
      <c r="E777" s="16">
        <v>12432.8141992173</v>
      </c>
      <c r="F777" s="16">
        <v>14314.675085647999</v>
      </c>
      <c r="G777" s="16">
        <v>11413.812792705799</v>
      </c>
      <c r="H777" s="16">
        <v>12799.7993778497</v>
      </c>
      <c r="I777" s="16">
        <v>16057.942240459101</v>
      </c>
      <c r="J777" s="16">
        <v>13446.3641470484</v>
      </c>
      <c r="K777" s="16">
        <v>19019.715165915299</v>
      </c>
      <c r="L777" s="16">
        <v>13899.99</v>
      </c>
      <c r="M777" s="16">
        <v>15503.7588449839</v>
      </c>
      <c r="N777" s="16">
        <v>18483.551258466399</v>
      </c>
      <c r="O777" s="16">
        <v>13421.606546069001</v>
      </c>
      <c r="P777" s="17">
        <f t="shared" si="11"/>
        <v>174869.69118278363</v>
      </c>
      <c r="R777" s="7"/>
      <c r="S777" s="7"/>
    </row>
    <row r="778" spans="1:19" s="2" customFormat="1" x14ac:dyDescent="0.25">
      <c r="A778" s="14">
        <v>316540</v>
      </c>
      <c r="B778" s="14">
        <v>654</v>
      </c>
      <c r="C778" s="15" t="s">
        <v>856</v>
      </c>
      <c r="D778" s="16">
        <v>969.48724118271696</v>
      </c>
      <c r="E778" s="16">
        <v>862.01841669516102</v>
      </c>
      <c r="F778" s="16">
        <v>991.95477871451203</v>
      </c>
      <c r="G778" s="16">
        <v>791.40458501043202</v>
      </c>
      <c r="H778" s="16">
        <v>887.50524975333201</v>
      </c>
      <c r="I778" s="16">
        <v>1113.4166422506501</v>
      </c>
      <c r="J778" s="16">
        <v>932.33649709890801</v>
      </c>
      <c r="K778" s="16">
        <v>1318.77840133468</v>
      </c>
      <c r="L778" s="16">
        <v>963.78</v>
      </c>
      <c r="M778" s="16">
        <v>1074.99098308827</v>
      </c>
      <c r="N778" s="16">
        <v>1281.6021673821299</v>
      </c>
      <c r="O778" s="16">
        <v>930.61986837152403</v>
      </c>
      <c r="P778" s="17">
        <f t="shared" si="11"/>
        <v>12117.894830882316</v>
      </c>
      <c r="R778" s="7"/>
      <c r="S778" s="7"/>
    </row>
    <row r="779" spans="1:19" s="2" customFormat="1" x14ac:dyDescent="0.25">
      <c r="A779" s="14">
        <v>316550</v>
      </c>
      <c r="B779" s="14">
        <v>655</v>
      </c>
      <c r="C779" s="15" t="s">
        <v>857</v>
      </c>
      <c r="D779" s="16">
        <v>15039.117474910099</v>
      </c>
      <c r="E779" s="16">
        <v>12334.1333561435</v>
      </c>
      <c r="F779" s="16">
        <v>14165.0905972653</v>
      </c>
      <c r="G779" s="16">
        <v>11323.759744315899</v>
      </c>
      <c r="H779" s="16">
        <v>12698.812584380301</v>
      </c>
      <c r="I779" s="16">
        <v>15931.247797866999</v>
      </c>
      <c r="J779" s="16">
        <v>13340.274612973</v>
      </c>
      <c r="K779" s="16">
        <v>18869.652836936799</v>
      </c>
      <c r="L779" s="16">
        <v>13790.32</v>
      </c>
      <c r="M779" s="16">
        <v>15381.4368154527</v>
      </c>
      <c r="N779" s="16">
        <v>18337.7191718424</v>
      </c>
      <c r="O779" s="16">
        <v>13315.712345269099</v>
      </c>
      <c r="P779" s="17">
        <f t="shared" si="11"/>
        <v>174527.27733735612</v>
      </c>
      <c r="R779" s="7"/>
      <c r="S779" s="7"/>
    </row>
    <row r="780" spans="1:19" s="2" customFormat="1" x14ac:dyDescent="0.25">
      <c r="A780" s="14">
        <v>316553</v>
      </c>
      <c r="B780" s="14">
        <v>850</v>
      </c>
      <c r="C780" s="15" t="s">
        <v>412</v>
      </c>
      <c r="D780" s="16">
        <v>12127.654905486101</v>
      </c>
      <c r="E780" s="16">
        <v>11259.9351038607</v>
      </c>
      <c r="F780" s="16">
        <v>12975.3949803986</v>
      </c>
      <c r="G780" s="16">
        <v>10337.5025570916</v>
      </c>
      <c r="H780" s="16">
        <v>11592.791015708501</v>
      </c>
      <c r="I780" s="16">
        <v>14543.695606998201</v>
      </c>
      <c r="J780" s="16">
        <v>12178.3865109939</v>
      </c>
      <c r="K780" s="16">
        <v>17226.176540100201</v>
      </c>
      <c r="L780" s="16">
        <v>12589.23</v>
      </c>
      <c r="M780" s="16">
        <v>14041.771107983899</v>
      </c>
      <c r="N780" s="16">
        <v>16740.572310826701</v>
      </c>
      <c r="O780" s="16">
        <v>12155.9635250838</v>
      </c>
      <c r="P780" s="17">
        <f t="shared" si="11"/>
        <v>157769.07416453218</v>
      </c>
      <c r="R780" s="7"/>
      <c r="S780" s="7"/>
    </row>
    <row r="781" spans="1:19" s="2" customFormat="1" x14ac:dyDescent="0.25">
      <c r="A781" s="14">
        <v>316555</v>
      </c>
      <c r="B781" s="14">
        <v>853</v>
      </c>
      <c r="C781" s="15" t="s">
        <v>413</v>
      </c>
      <c r="D781" s="16">
        <v>2423.71810295676</v>
      </c>
      <c r="E781" s="16">
        <v>2155.0460974920102</v>
      </c>
      <c r="F781" s="16">
        <v>2479.3088724426202</v>
      </c>
      <c r="G781" s="16">
        <v>1978.5114625260501</v>
      </c>
      <c r="H781" s="16">
        <v>2218.7640240333499</v>
      </c>
      <c r="I781" s="16">
        <v>2783.5416056265899</v>
      </c>
      <c r="J781" s="16">
        <v>2330.8412427472399</v>
      </c>
      <c r="K781" s="16">
        <v>3296.9460033366499</v>
      </c>
      <c r="L781" s="16">
        <v>2409.4699999999998</v>
      </c>
      <c r="M781" s="16">
        <v>2687.4774577206499</v>
      </c>
      <c r="N781" s="16">
        <v>3204.0054184552901</v>
      </c>
      <c r="O781" s="16">
        <v>2326.54967092878</v>
      </c>
      <c r="P781" s="17">
        <f t="shared" ref="P781:P844" si="12">SUM(D781:O781)</f>
        <v>30294.179958265988</v>
      </c>
      <c r="R781" s="7"/>
      <c r="S781" s="7"/>
    </row>
    <row r="782" spans="1:19" s="2" customFormat="1" x14ac:dyDescent="0.25">
      <c r="A782" s="14">
        <v>316556</v>
      </c>
      <c r="B782" s="14">
        <v>851</v>
      </c>
      <c r="C782" s="15" t="s">
        <v>858</v>
      </c>
      <c r="D782" s="16">
        <v>20231.098504842099</v>
      </c>
      <c r="E782" s="16">
        <v>19899.2232473937</v>
      </c>
      <c r="F782" s="16">
        <v>22934.7767906421</v>
      </c>
      <c r="G782" s="16">
        <v>18268.255837323701</v>
      </c>
      <c r="H782" s="16">
        <v>20486.581442270999</v>
      </c>
      <c r="I782" s="16">
        <v>25701.367491952002</v>
      </c>
      <c r="J782" s="16">
        <v>21521.434141366</v>
      </c>
      <c r="K782" s="16">
        <v>30441.801430808198</v>
      </c>
      <c r="L782" s="16">
        <v>22247.48</v>
      </c>
      <c r="M782" s="16">
        <v>24814.375192953801</v>
      </c>
      <c r="N782" s="16">
        <v>29583.650030403602</v>
      </c>
      <c r="O782" s="16">
        <v>21481.808628242201</v>
      </c>
      <c r="P782" s="17">
        <f t="shared" si="12"/>
        <v>277611.85273819842</v>
      </c>
      <c r="R782" s="7"/>
      <c r="S782" s="7"/>
    </row>
    <row r="783" spans="1:19" s="2" customFormat="1" x14ac:dyDescent="0.25">
      <c r="A783" s="14">
        <v>316557</v>
      </c>
      <c r="B783" s="14">
        <v>766</v>
      </c>
      <c r="C783" s="15" t="s">
        <v>859</v>
      </c>
      <c r="D783" s="16">
        <v>13718.1423232613</v>
      </c>
      <c r="E783" s="16">
        <v>12341.700691804701</v>
      </c>
      <c r="F783" s="16">
        <v>14238.6096657414</v>
      </c>
      <c r="G783" s="16">
        <v>11330.275642065801</v>
      </c>
      <c r="H783" s="16">
        <v>12706.1173314192</v>
      </c>
      <c r="I783" s="16">
        <v>15940.4149282215</v>
      </c>
      <c r="J783" s="16">
        <v>13347.9508501324</v>
      </c>
      <c r="K783" s="16">
        <v>18880.510779107801</v>
      </c>
      <c r="L783" s="16">
        <v>13798.25</v>
      </c>
      <c r="M783" s="16">
        <v>15390.287574546801</v>
      </c>
      <c r="N783" s="16">
        <v>18348.271029687199</v>
      </c>
      <c r="O783" s="16">
        <v>13323.374448852001</v>
      </c>
      <c r="P783" s="17">
        <f t="shared" si="12"/>
        <v>173363.90526484011</v>
      </c>
      <c r="R783" s="7"/>
      <c r="S783" s="7"/>
    </row>
    <row r="784" spans="1:19" s="2" customFormat="1" x14ac:dyDescent="0.25">
      <c r="A784" s="14">
        <v>316560</v>
      </c>
      <c r="B784" s="14">
        <v>656</v>
      </c>
      <c r="C784" s="15" t="s">
        <v>860</v>
      </c>
      <c r="D784" s="16">
        <v>19506.056737045699</v>
      </c>
      <c r="E784" s="16">
        <v>17070.834235982598</v>
      </c>
      <c r="F784" s="16">
        <v>19604.779155924101</v>
      </c>
      <c r="G784" s="16">
        <v>15672.4487984896</v>
      </c>
      <c r="H784" s="16">
        <v>17575.562865914901</v>
      </c>
      <c r="I784" s="16">
        <v>22049.3609053699</v>
      </c>
      <c r="J784" s="16">
        <v>18463.370430881601</v>
      </c>
      <c r="K784" s="16">
        <v>26116.208274430501</v>
      </c>
      <c r="L784" s="16">
        <v>19086.25</v>
      </c>
      <c r="M784" s="16">
        <v>21288.404768424301</v>
      </c>
      <c r="N784" s="16">
        <v>25379.994921390298</v>
      </c>
      <c r="O784" s="16">
        <v>18429.375459983701</v>
      </c>
      <c r="P784" s="17">
        <f t="shared" si="12"/>
        <v>240242.64655383723</v>
      </c>
      <c r="R784" s="7"/>
      <c r="S784" s="7"/>
    </row>
    <row r="785" spans="1:19" s="2" customFormat="1" x14ac:dyDescent="0.25">
      <c r="A785" s="14">
        <v>316570</v>
      </c>
      <c r="B785" s="14">
        <v>657</v>
      </c>
      <c r="C785" s="15" t="s">
        <v>861</v>
      </c>
      <c r="D785" s="16">
        <v>17147.028056753501</v>
      </c>
      <c r="E785" s="16">
        <v>15069.7589718944</v>
      </c>
      <c r="F785" s="16">
        <v>17355.534474222099</v>
      </c>
      <c r="G785" s="16">
        <v>13835.290988230699</v>
      </c>
      <c r="H785" s="16">
        <v>15515.320870665</v>
      </c>
      <c r="I785" s="16">
        <v>19464.687883345399</v>
      </c>
      <c r="J785" s="16">
        <v>16299.0548458107</v>
      </c>
      <c r="K785" s="16">
        <v>23054.8107466656</v>
      </c>
      <c r="L785" s="16">
        <v>16848.919999999998</v>
      </c>
      <c r="M785" s="16">
        <v>18792.932644627501</v>
      </c>
      <c r="N785" s="16">
        <v>22404.897890053599</v>
      </c>
      <c r="O785" s="16">
        <v>16269.0448377668</v>
      </c>
      <c r="P785" s="17">
        <f t="shared" si="12"/>
        <v>212057.28221003531</v>
      </c>
      <c r="R785" s="7"/>
      <c r="S785" s="7"/>
    </row>
    <row r="786" spans="1:19" s="2" customFormat="1" x14ac:dyDescent="0.25">
      <c r="A786" s="14">
        <v>316580</v>
      </c>
      <c r="B786" s="14">
        <v>658</v>
      </c>
      <c r="C786" s="15" t="s">
        <v>862</v>
      </c>
      <c r="D786" s="16">
        <v>3738.1190176044702</v>
      </c>
      <c r="E786" s="16">
        <v>3519.9072550527098</v>
      </c>
      <c r="F786" s="16">
        <v>4043.8811680878798</v>
      </c>
      <c r="G786" s="16">
        <v>3231.56872212587</v>
      </c>
      <c r="H786" s="16">
        <v>3623.9803467476399</v>
      </c>
      <c r="I786" s="16">
        <v>4546.4512891900804</v>
      </c>
      <c r="J786" s="16">
        <v>3807.0406964871399</v>
      </c>
      <c r="K786" s="16">
        <v>5385.0118054498498</v>
      </c>
      <c r="L786" s="16">
        <v>3935.47</v>
      </c>
      <c r="M786" s="16">
        <v>4389.5465142770399</v>
      </c>
      <c r="N786" s="16">
        <v>5233.2088501436201</v>
      </c>
      <c r="O786" s="16">
        <v>3800.0311291836501</v>
      </c>
      <c r="P786" s="17">
        <f t="shared" si="12"/>
        <v>49254.216794349952</v>
      </c>
      <c r="R786" s="7"/>
      <c r="S786" s="7"/>
    </row>
    <row r="787" spans="1:19" s="2" customFormat="1" x14ac:dyDescent="0.25">
      <c r="A787" s="14">
        <v>316590</v>
      </c>
      <c r="B787" s="14">
        <v>659</v>
      </c>
      <c r="C787" s="15" t="s">
        <v>863</v>
      </c>
      <c r="D787" s="16">
        <v>27028.030258704199</v>
      </c>
      <c r="E787" s="16">
        <v>24100.592649947201</v>
      </c>
      <c r="F787" s="16">
        <v>27817.753842828999</v>
      </c>
      <c r="G787" s="16">
        <v>22126.353189249501</v>
      </c>
      <c r="H787" s="16">
        <v>24813.173272989599</v>
      </c>
      <c r="I787" s="16">
        <v>31129.2736229238</v>
      </c>
      <c r="J787" s="16">
        <v>26066.574564723102</v>
      </c>
      <c r="K787" s="16">
        <v>36870.846137314598</v>
      </c>
      <c r="L787" s="16">
        <v>26945.95</v>
      </c>
      <c r="M787" s="16">
        <v>30054.956235508998</v>
      </c>
      <c r="N787" s="16">
        <v>35831.4605963914</v>
      </c>
      <c r="O787" s="16">
        <v>26018.580486553299</v>
      </c>
      <c r="P787" s="17">
        <f t="shared" si="12"/>
        <v>338803.54485713469</v>
      </c>
      <c r="R787" s="7"/>
      <c r="S787" s="7"/>
    </row>
    <row r="788" spans="1:19" s="2" customFormat="1" x14ac:dyDescent="0.25">
      <c r="A788" s="14">
        <v>316600</v>
      </c>
      <c r="B788" s="14">
        <v>660</v>
      </c>
      <c r="C788" s="15" t="s">
        <v>495</v>
      </c>
      <c r="D788" s="16">
        <v>13438.526933400501</v>
      </c>
      <c r="E788" s="16">
        <v>12090.629016274999</v>
      </c>
      <c r="F788" s="16">
        <v>13943.2670793995</v>
      </c>
      <c r="G788" s="16">
        <v>11099.4493047711</v>
      </c>
      <c r="H788" s="16">
        <v>12447.2646793037</v>
      </c>
      <c r="I788" s="16">
        <v>15615.668407565099</v>
      </c>
      <c r="J788" s="16">
        <v>13076.019371811901</v>
      </c>
      <c r="K788" s="16">
        <v>18495.8670787185</v>
      </c>
      <c r="L788" s="16">
        <v>13517.15</v>
      </c>
      <c r="M788" s="16">
        <v>15076.7485378127</v>
      </c>
      <c r="N788" s="16">
        <v>17974.470397534002</v>
      </c>
      <c r="O788" s="16">
        <v>13051.943653910301</v>
      </c>
      <c r="P788" s="17">
        <f t="shared" si="12"/>
        <v>169827.00446050227</v>
      </c>
      <c r="R788" s="7"/>
      <c r="S788" s="7"/>
    </row>
    <row r="789" spans="1:19" s="2" customFormat="1" x14ac:dyDescent="0.25">
      <c r="A789" s="14">
        <v>316610</v>
      </c>
      <c r="B789" s="14">
        <v>661</v>
      </c>
      <c r="C789" s="15" t="s">
        <v>519</v>
      </c>
      <c r="D789" s="16">
        <v>1099.9510306403099</v>
      </c>
      <c r="E789" s="16">
        <v>0</v>
      </c>
      <c r="F789" s="16">
        <v>0</v>
      </c>
      <c r="G789" s="16">
        <v>0</v>
      </c>
      <c r="H789" s="16">
        <v>0</v>
      </c>
      <c r="I789" s="16">
        <v>0</v>
      </c>
      <c r="J789" s="16">
        <v>0</v>
      </c>
      <c r="K789" s="16">
        <v>0</v>
      </c>
      <c r="L789" s="16">
        <v>0</v>
      </c>
      <c r="M789" s="16">
        <v>0</v>
      </c>
      <c r="N789" s="16">
        <v>0</v>
      </c>
      <c r="O789" s="16">
        <v>0</v>
      </c>
      <c r="P789" s="17">
        <f t="shared" si="12"/>
        <v>1099.9510306403099</v>
      </c>
      <c r="R789" s="7"/>
      <c r="S789" s="7"/>
    </row>
    <row r="790" spans="1:19" s="2" customFormat="1" x14ac:dyDescent="0.25">
      <c r="A790" s="14">
        <v>316620</v>
      </c>
      <c r="B790" s="14">
        <v>662</v>
      </c>
      <c r="C790" s="15" t="s">
        <v>864</v>
      </c>
      <c r="D790" s="16">
        <v>15027.765500736199</v>
      </c>
      <c r="E790" s="16">
        <v>13169.309089320301</v>
      </c>
      <c r="F790" s="16">
        <v>15177.189182873301</v>
      </c>
      <c r="G790" s="16">
        <v>12089.144705248</v>
      </c>
      <c r="H790" s="16">
        <v>13557.1421319004</v>
      </c>
      <c r="I790" s="16">
        <v>17008.057775179601</v>
      </c>
      <c r="J790" s="16">
        <v>14241.957957906099</v>
      </c>
      <c r="K790" s="16">
        <v>20145.0727350542</v>
      </c>
      <c r="L790" s="16">
        <v>14722.42</v>
      </c>
      <c r="M790" s="16">
        <v>16421.084483885901</v>
      </c>
      <c r="N790" s="16">
        <v>19577.185107965801</v>
      </c>
      <c r="O790" s="16">
        <v>14215.7355004127</v>
      </c>
      <c r="P790" s="17">
        <f t="shared" si="12"/>
        <v>185352.06417048251</v>
      </c>
      <c r="R790" s="7"/>
      <c r="S790" s="7"/>
    </row>
    <row r="791" spans="1:19" s="2" customFormat="1" x14ac:dyDescent="0.25">
      <c r="A791" s="14">
        <v>316630</v>
      </c>
      <c r="B791" s="14">
        <v>663</v>
      </c>
      <c r="C791" s="15" t="s">
        <v>414</v>
      </c>
      <c r="D791" s="16">
        <v>11497.266608296</v>
      </c>
      <c r="E791" s="16">
        <v>9430.57546875146</v>
      </c>
      <c r="F791" s="16">
        <v>10878.8354176678</v>
      </c>
      <c r="G791" s="16">
        <v>8671.1562364307792</v>
      </c>
      <c r="H791" s="16">
        <v>9724.1022721073005</v>
      </c>
      <c r="I791" s="16">
        <v>12199.335010259399</v>
      </c>
      <c r="J791" s="16">
        <v>10215.300219880201</v>
      </c>
      <c r="K791" s="16">
        <v>14449.4153506233</v>
      </c>
      <c r="L791" s="16">
        <v>10559.92</v>
      </c>
      <c r="M791" s="16">
        <v>11778.3178713703</v>
      </c>
      <c r="N791" s="16">
        <v>14042.0877472833</v>
      </c>
      <c r="O791" s="16">
        <v>10196.4916911238</v>
      </c>
      <c r="P791" s="17">
        <f t="shared" si="12"/>
        <v>133642.80389379364</v>
      </c>
      <c r="R791" s="7"/>
      <c r="S791" s="7"/>
    </row>
    <row r="792" spans="1:19" s="2" customFormat="1" x14ac:dyDescent="0.25">
      <c r="A792" s="14">
        <v>316640</v>
      </c>
      <c r="B792" s="14">
        <v>664</v>
      </c>
      <c r="C792" s="15" t="s">
        <v>415</v>
      </c>
      <c r="D792" s="16">
        <v>20148.2602076082</v>
      </c>
      <c r="E792" s="16">
        <v>19182.3031539693</v>
      </c>
      <c r="F792" s="16">
        <v>22150.5109775397</v>
      </c>
      <c r="G792" s="16">
        <v>17610.950362551201</v>
      </c>
      <c r="H792" s="16">
        <v>19749.458419331299</v>
      </c>
      <c r="I792" s="16">
        <v>24776.613114082698</v>
      </c>
      <c r="J792" s="16">
        <v>20747.076884053298</v>
      </c>
      <c r="K792" s="16">
        <v>29346.482703033002</v>
      </c>
      <c r="L792" s="16">
        <v>21447</v>
      </c>
      <c r="M792" s="16">
        <v>23921.5354597777</v>
      </c>
      <c r="N792" s="16">
        <v>28519.208230272401</v>
      </c>
      <c r="O792" s="16">
        <v>20708.8771264559</v>
      </c>
      <c r="P792" s="17">
        <f t="shared" si="12"/>
        <v>268308.27663867467</v>
      </c>
      <c r="R792" s="7"/>
      <c r="S792" s="7"/>
    </row>
    <row r="793" spans="1:19" s="2" customFormat="1" x14ac:dyDescent="0.25">
      <c r="A793" s="14">
        <v>316650</v>
      </c>
      <c r="B793" s="14">
        <v>665</v>
      </c>
      <c r="C793" s="15" t="s">
        <v>496</v>
      </c>
      <c r="D793" s="16">
        <v>25268.594454566999</v>
      </c>
      <c r="E793" s="16">
        <v>24849.689617942098</v>
      </c>
      <c r="F793" s="16">
        <v>28624.988857941102</v>
      </c>
      <c r="G793" s="16">
        <v>22860.380941846699</v>
      </c>
      <c r="H793" s="16">
        <v>25636.335379676399</v>
      </c>
      <c r="I793" s="16">
        <v>32161.967558611301</v>
      </c>
      <c r="J793" s="16">
        <v>26931.316665782299</v>
      </c>
      <c r="K793" s="16">
        <v>38094.013104552498</v>
      </c>
      <c r="L793" s="16">
        <v>27839.87</v>
      </c>
      <c r="M793" s="16">
        <v>31052.010372323301</v>
      </c>
      <c r="N793" s="16">
        <v>37020.1466066383</v>
      </c>
      <c r="O793" s="16">
        <v>26881.730414467798</v>
      </c>
      <c r="P793" s="17">
        <f t="shared" si="12"/>
        <v>347221.04397434875</v>
      </c>
      <c r="R793" s="7"/>
      <c r="S793" s="7"/>
    </row>
    <row r="794" spans="1:19" s="2" customFormat="1" x14ac:dyDescent="0.25">
      <c r="A794" s="14">
        <v>316660</v>
      </c>
      <c r="B794" s="14">
        <v>666</v>
      </c>
      <c r="C794" s="15" t="s">
        <v>458</v>
      </c>
      <c r="D794" s="16">
        <v>25525.702219064799</v>
      </c>
      <c r="E794" s="16">
        <v>23231.672586376801</v>
      </c>
      <c r="F794" s="16">
        <v>26656.247821167501</v>
      </c>
      <c r="G794" s="16">
        <v>21328.353566030699</v>
      </c>
      <c r="H794" s="16">
        <v>23918.266668906399</v>
      </c>
      <c r="I794" s="16">
        <v>30006.578508654398</v>
      </c>
      <c r="J794" s="16">
        <v>25126.468596815001</v>
      </c>
      <c r="K794" s="16">
        <v>35541.077915968803</v>
      </c>
      <c r="L794" s="16">
        <v>25974.13</v>
      </c>
      <c r="M794" s="16">
        <v>28971.006994228301</v>
      </c>
      <c r="N794" s="16">
        <v>34539.178410947701</v>
      </c>
      <c r="O794" s="16">
        <v>25080.205452612001</v>
      </c>
      <c r="P794" s="17">
        <f t="shared" si="12"/>
        <v>325898.8887407725</v>
      </c>
      <c r="R794" s="7"/>
      <c r="S794" s="7"/>
    </row>
    <row r="795" spans="1:19" s="2" customFormat="1" x14ac:dyDescent="0.25">
      <c r="A795" s="14">
        <v>316670</v>
      </c>
      <c r="B795" s="14">
        <v>668</v>
      </c>
      <c r="C795" s="15" t="s">
        <v>865</v>
      </c>
      <c r="D795" s="16">
        <v>10996.9772331898</v>
      </c>
      <c r="E795" s="16">
        <v>9770.4613505400794</v>
      </c>
      <c r="F795" s="16">
        <v>11230.4709536886</v>
      </c>
      <c r="G795" s="16">
        <v>8969.2519634513701</v>
      </c>
      <c r="H795" s="16">
        <v>10058.3961197476</v>
      </c>
      <c r="I795" s="16">
        <v>12618.721945507101</v>
      </c>
      <c r="J795" s="16">
        <v>10566.480300454101</v>
      </c>
      <c r="K795" s="16">
        <v>14946.1552151261</v>
      </c>
      <c r="L795" s="16">
        <v>10922.95</v>
      </c>
      <c r="M795" s="16">
        <v>12183.2311416668</v>
      </c>
      <c r="N795" s="16">
        <v>14524.8245636639</v>
      </c>
      <c r="O795" s="16">
        <v>10547.025174877001</v>
      </c>
      <c r="P795" s="17">
        <f t="shared" si="12"/>
        <v>137334.94596191245</v>
      </c>
      <c r="R795" s="7"/>
      <c r="S795" s="7"/>
    </row>
    <row r="796" spans="1:19" s="2" customFormat="1" x14ac:dyDescent="0.25">
      <c r="A796" s="14">
        <v>316680</v>
      </c>
      <c r="B796" s="14">
        <v>667</v>
      </c>
      <c r="C796" s="15" t="s">
        <v>520</v>
      </c>
      <c r="D796" s="16">
        <v>21406.630186615599</v>
      </c>
      <c r="E796" s="16">
        <v>19945.267959444402</v>
      </c>
      <c r="F796" s="16">
        <v>22980.752509655402</v>
      </c>
      <c r="G796" s="16">
        <v>18311.3434202854</v>
      </c>
      <c r="H796" s="16">
        <v>20534.898247024201</v>
      </c>
      <c r="I796" s="16">
        <v>25761.9868424745</v>
      </c>
      <c r="J796" s="16">
        <v>21572.194683985799</v>
      </c>
      <c r="K796" s="16">
        <v>30513.601588214198</v>
      </c>
      <c r="L796" s="16">
        <v>22299.95</v>
      </c>
      <c r="M796" s="16">
        <v>24872.9024798108</v>
      </c>
      <c r="N796" s="16">
        <v>29653.426148405499</v>
      </c>
      <c r="O796" s="16">
        <v>21532.475709964601</v>
      </c>
      <c r="P796" s="17">
        <f t="shared" si="12"/>
        <v>279385.42977588042</v>
      </c>
      <c r="R796" s="7"/>
      <c r="S796" s="7"/>
    </row>
    <row r="797" spans="1:19" s="2" customFormat="1" x14ac:dyDescent="0.25">
      <c r="A797" s="14">
        <v>316690</v>
      </c>
      <c r="B797" s="14">
        <v>669</v>
      </c>
      <c r="C797" s="15" t="s">
        <v>416</v>
      </c>
      <c r="D797" s="16">
        <v>16468.4091851513</v>
      </c>
      <c r="E797" s="16">
        <v>17024.864672598502</v>
      </c>
      <c r="F797" s="16">
        <v>19634.731347454799</v>
      </c>
      <c r="G797" s="16">
        <v>15630.2405539557</v>
      </c>
      <c r="H797" s="16">
        <v>17528.231306364301</v>
      </c>
      <c r="I797" s="16">
        <v>21989.978684449899</v>
      </c>
      <c r="J797" s="16">
        <v>18413.645817703</v>
      </c>
      <c r="K797" s="16">
        <v>26045.873426359401</v>
      </c>
      <c r="L797" s="16">
        <v>19034.84</v>
      </c>
      <c r="M797" s="16">
        <v>21231.071915992899</v>
      </c>
      <c r="N797" s="16">
        <v>25311.6428057966</v>
      </c>
      <c r="O797" s="16">
        <v>18379.7424003372</v>
      </c>
      <c r="P797" s="17">
        <f t="shared" si="12"/>
        <v>236693.27211616363</v>
      </c>
      <c r="R797" s="7"/>
      <c r="S797" s="7"/>
    </row>
    <row r="798" spans="1:19" s="2" customFormat="1" x14ac:dyDescent="0.25">
      <c r="A798" s="14">
        <v>316695</v>
      </c>
      <c r="B798" s="14">
        <v>852</v>
      </c>
      <c r="C798" s="15" t="s">
        <v>866</v>
      </c>
      <c r="D798" s="16">
        <v>19033.003738027299</v>
      </c>
      <c r="E798" s="16">
        <v>17114.419384092202</v>
      </c>
      <c r="F798" s="16">
        <v>19667.976456026001</v>
      </c>
      <c r="G798" s="16">
        <v>15712.458696954</v>
      </c>
      <c r="H798" s="16">
        <v>17620.432680710201</v>
      </c>
      <c r="I798" s="16">
        <v>22105.650302283699</v>
      </c>
      <c r="J798" s="16">
        <v>18510.505220457198</v>
      </c>
      <c r="K798" s="16">
        <v>26182.879849164699</v>
      </c>
      <c r="L798" s="16">
        <v>19134.97</v>
      </c>
      <c r="M798" s="16">
        <v>21342.751534791601</v>
      </c>
      <c r="N798" s="16">
        <v>25444.7870309635</v>
      </c>
      <c r="O798" s="16">
        <v>18476.423464440199</v>
      </c>
      <c r="P798" s="17">
        <f t="shared" si="12"/>
        <v>240346.25835791058</v>
      </c>
      <c r="R798" s="7"/>
      <c r="S798" s="7"/>
    </row>
    <row r="799" spans="1:19" s="2" customFormat="1" x14ac:dyDescent="0.25">
      <c r="A799" s="14">
        <v>316700</v>
      </c>
      <c r="B799" s="14">
        <v>670</v>
      </c>
      <c r="C799" s="15" t="s">
        <v>417</v>
      </c>
      <c r="D799" s="16">
        <v>8779.2513303491905</v>
      </c>
      <c r="E799" s="16">
        <v>8365.4085701078802</v>
      </c>
      <c r="F799" s="16">
        <v>9586.1562675389305</v>
      </c>
      <c r="G799" s="16">
        <v>7680.1418283121902</v>
      </c>
      <c r="H799" s="16">
        <v>8612.7460555140606</v>
      </c>
      <c r="I799" s="16">
        <v>10805.089948241101</v>
      </c>
      <c r="J799" s="16">
        <v>9047.8077396241006</v>
      </c>
      <c r="K799" s="16">
        <v>12798.0117302854</v>
      </c>
      <c r="L799" s="16">
        <v>9353.0400000000009</v>
      </c>
      <c r="M799" s="16">
        <v>10432.1902736587</v>
      </c>
      <c r="N799" s="16">
        <v>12437.2370332393</v>
      </c>
      <c r="O799" s="16">
        <v>9031.1488115074608</v>
      </c>
      <c r="P799" s="17">
        <f t="shared" si="12"/>
        <v>116928.22958837832</v>
      </c>
      <c r="R799" s="7"/>
      <c r="S799" s="7"/>
    </row>
    <row r="800" spans="1:19" s="2" customFormat="1" x14ac:dyDescent="0.25">
      <c r="A800" s="14">
        <v>316710</v>
      </c>
      <c r="B800" s="14">
        <v>671</v>
      </c>
      <c r="C800" s="15" t="s">
        <v>418</v>
      </c>
      <c r="D800" s="16">
        <v>47507.260488106796</v>
      </c>
      <c r="E800" s="16">
        <v>45904.849355811297</v>
      </c>
      <c r="F800" s="16">
        <v>52869.2633834117</v>
      </c>
      <c r="G800" s="16">
        <v>42142.294151804497</v>
      </c>
      <c r="H800" s="16">
        <v>47259.679061841503</v>
      </c>
      <c r="I800" s="16">
        <v>59289.436199845899</v>
      </c>
      <c r="J800" s="16">
        <v>49646.918470515702</v>
      </c>
      <c r="K800" s="16">
        <v>70224.949871070101</v>
      </c>
      <c r="L800" s="16">
        <v>51321.8</v>
      </c>
      <c r="M800" s="16">
        <v>57243.269849449302</v>
      </c>
      <c r="N800" s="16">
        <v>68245.315413097094</v>
      </c>
      <c r="O800" s="16">
        <v>49555.507990782498</v>
      </c>
      <c r="P800" s="17">
        <f t="shared" si="12"/>
        <v>641210.54423573636</v>
      </c>
      <c r="R800" s="7"/>
      <c r="S800" s="7"/>
    </row>
    <row r="801" spans="1:19" s="2" customFormat="1" x14ac:dyDescent="0.25">
      <c r="A801" s="14">
        <v>316720</v>
      </c>
      <c r="B801" s="14">
        <v>672</v>
      </c>
      <c r="C801" s="15" t="s">
        <v>419</v>
      </c>
      <c r="D801" s="16">
        <v>13572.754497399201</v>
      </c>
      <c r="E801" s="16">
        <v>13085.937698792301</v>
      </c>
      <c r="F801" s="16">
        <v>15071.2446659544</v>
      </c>
      <c r="G801" s="16">
        <v>12013.961269672</v>
      </c>
      <c r="H801" s="16">
        <v>13472.822565415499</v>
      </c>
      <c r="I801" s="16">
        <v>16902.283194165801</v>
      </c>
      <c r="J801" s="16">
        <v>14153.3859906817</v>
      </c>
      <c r="K801" s="16">
        <v>20019.788786927402</v>
      </c>
      <c r="L801" s="16">
        <v>14630.86</v>
      </c>
      <c r="M801" s="16">
        <v>16318.9603404925</v>
      </c>
      <c r="N801" s="16">
        <v>19455.432902064498</v>
      </c>
      <c r="O801" s="16">
        <v>14127.326612917401</v>
      </c>
      <c r="P801" s="17">
        <f t="shared" si="12"/>
        <v>182824.75852448266</v>
      </c>
      <c r="R801" s="7"/>
      <c r="S801" s="7"/>
    </row>
    <row r="802" spans="1:19" s="2" customFormat="1" x14ac:dyDescent="0.25">
      <c r="A802" s="14">
        <v>316730</v>
      </c>
      <c r="B802" s="14">
        <v>673</v>
      </c>
      <c r="C802" s="15" t="s">
        <v>867</v>
      </c>
      <c r="D802" s="16">
        <v>22982.573827001801</v>
      </c>
      <c r="E802" s="16">
        <v>20975.7806415671</v>
      </c>
      <c r="F802" s="16">
        <v>24005.996995307702</v>
      </c>
      <c r="G802" s="16">
        <v>19257.5115685868</v>
      </c>
      <c r="H802" s="16">
        <v>21595.962922983399</v>
      </c>
      <c r="I802" s="16">
        <v>27093.1382947653</v>
      </c>
      <c r="J802" s="16">
        <v>22686.8547627396</v>
      </c>
      <c r="K802" s="16">
        <v>32090.274432476501</v>
      </c>
      <c r="L802" s="16">
        <v>23452.21</v>
      </c>
      <c r="M802" s="16">
        <v>26158.1139218141</v>
      </c>
      <c r="N802" s="16">
        <v>31185.652739631201</v>
      </c>
      <c r="O802" s="16">
        <v>22645.0834637066</v>
      </c>
      <c r="P802" s="17">
        <f t="shared" si="12"/>
        <v>294129.15357058006</v>
      </c>
      <c r="R802" s="7"/>
      <c r="S802" s="7"/>
    </row>
    <row r="803" spans="1:19" s="2" customFormat="1" x14ac:dyDescent="0.25">
      <c r="A803" s="14">
        <v>316740</v>
      </c>
      <c r="B803" s="14">
        <v>674</v>
      </c>
      <c r="C803" s="15" t="s">
        <v>868</v>
      </c>
      <c r="D803" s="16">
        <v>15536.653600994799</v>
      </c>
      <c r="E803" s="16">
        <v>16953.031374466402</v>
      </c>
      <c r="F803" s="16">
        <v>19489.192373900001</v>
      </c>
      <c r="G803" s="16">
        <v>15564.2901718715</v>
      </c>
      <c r="H803" s="16">
        <v>17454.273676996199</v>
      </c>
      <c r="I803" s="16">
        <v>21897.193964262398</v>
      </c>
      <c r="J803" s="16">
        <v>18335.951109611498</v>
      </c>
      <c r="K803" s="16">
        <v>25935.975226248102</v>
      </c>
      <c r="L803" s="16">
        <v>18954.53</v>
      </c>
      <c r="M803" s="16">
        <v>21141.489334068901</v>
      </c>
      <c r="N803" s="16">
        <v>25204.842625181402</v>
      </c>
      <c r="O803" s="16">
        <v>18302.1907446396</v>
      </c>
      <c r="P803" s="17">
        <f t="shared" si="12"/>
        <v>234769.61420224083</v>
      </c>
      <c r="R803" s="7"/>
      <c r="S803" s="7"/>
    </row>
    <row r="804" spans="1:19" s="2" customFormat="1" x14ac:dyDescent="0.25">
      <c r="A804" s="14">
        <v>316750</v>
      </c>
      <c r="B804" s="14">
        <v>675</v>
      </c>
      <c r="C804" s="15" t="s">
        <v>869</v>
      </c>
      <c r="D804" s="16">
        <v>20639.429930497699</v>
      </c>
      <c r="E804" s="16">
        <v>18100.471760296499</v>
      </c>
      <c r="F804" s="16">
        <v>20839.537746017901</v>
      </c>
      <c r="G804" s="16">
        <v>16617.737608363099</v>
      </c>
      <c r="H804" s="16">
        <v>18635.638367114701</v>
      </c>
      <c r="I804" s="16">
        <v>23379.275228058199</v>
      </c>
      <c r="J804" s="16">
        <v>19576.994580194201</v>
      </c>
      <c r="K804" s="16">
        <v>27691.415809358001</v>
      </c>
      <c r="L804" s="16">
        <v>20237.439999999999</v>
      </c>
      <c r="M804" s="16">
        <v>22572.421776001898</v>
      </c>
      <c r="N804" s="16">
        <v>26910.797510207802</v>
      </c>
      <c r="O804" s="16">
        <v>19540.949191649601</v>
      </c>
      <c r="P804" s="17">
        <f t="shared" si="12"/>
        <v>254742.1095077596</v>
      </c>
      <c r="R804" s="7"/>
      <c r="S804" s="7"/>
    </row>
    <row r="805" spans="1:19" s="2" customFormat="1" x14ac:dyDescent="0.25">
      <c r="A805" s="14">
        <v>316760</v>
      </c>
      <c r="B805" s="14">
        <v>676</v>
      </c>
      <c r="C805" s="15" t="s">
        <v>870</v>
      </c>
      <c r="D805" s="16">
        <v>8950.7329224235491</v>
      </c>
      <c r="E805" s="16">
        <v>8057.0052971530904</v>
      </c>
      <c r="F805" s="16">
        <v>9283.7096305033592</v>
      </c>
      <c r="G805" s="16">
        <v>7396.6431191928996</v>
      </c>
      <c r="H805" s="16">
        <v>8294.8251755464698</v>
      </c>
      <c r="I805" s="16">
        <v>10406.2393643949</v>
      </c>
      <c r="J805" s="16">
        <v>8713.8240877744593</v>
      </c>
      <c r="K805" s="16">
        <v>12325.596000740599</v>
      </c>
      <c r="L805" s="16">
        <v>9007.7900000000009</v>
      </c>
      <c r="M805" s="16">
        <v>10047.1046148279</v>
      </c>
      <c r="N805" s="16">
        <v>11978.138656834801</v>
      </c>
      <c r="O805" s="16">
        <v>8697.7800942152699</v>
      </c>
      <c r="P805" s="17">
        <f t="shared" si="12"/>
        <v>113159.3889636073</v>
      </c>
      <c r="R805" s="7"/>
      <c r="S805" s="7"/>
    </row>
    <row r="806" spans="1:19" s="2" customFormat="1" x14ac:dyDescent="0.25">
      <c r="A806" s="14">
        <v>316770</v>
      </c>
      <c r="B806" s="14">
        <v>677</v>
      </c>
      <c r="C806" s="15" t="s">
        <v>871</v>
      </c>
      <c r="D806" s="16">
        <v>9182.5620175726708</v>
      </c>
      <c r="E806" s="16">
        <v>9238.6669777547195</v>
      </c>
      <c r="F806" s="16">
        <v>10615.8146054553</v>
      </c>
      <c r="G806" s="16">
        <v>8481.2191360282795</v>
      </c>
      <c r="H806" s="16">
        <v>9511.1010722067604</v>
      </c>
      <c r="I806" s="16">
        <v>11932.1150161192</v>
      </c>
      <c r="J806" s="16">
        <v>9991.5394605764195</v>
      </c>
      <c r="K806" s="16">
        <v>14132.908534303</v>
      </c>
      <c r="L806" s="16">
        <v>10328.61</v>
      </c>
      <c r="M806" s="16">
        <v>11520.3200354291</v>
      </c>
      <c r="N806" s="16">
        <v>13734.5032271116</v>
      </c>
      <c r="O806" s="16">
        <v>9973.14292271462</v>
      </c>
      <c r="P806" s="17">
        <f t="shared" si="12"/>
        <v>128642.50300527166</v>
      </c>
      <c r="R806" s="7"/>
      <c r="S806" s="7"/>
    </row>
    <row r="807" spans="1:19" s="2" customFormat="1" x14ac:dyDescent="0.25">
      <c r="A807" s="14">
        <v>316780</v>
      </c>
      <c r="B807" s="14">
        <v>678</v>
      </c>
      <c r="C807" s="15" t="s">
        <v>497</v>
      </c>
      <c r="D807" s="16">
        <v>6274.7225429784503</v>
      </c>
      <c r="E807" s="16">
        <v>5477.7907463033298</v>
      </c>
      <c r="F807" s="16">
        <v>6308.2575532635101</v>
      </c>
      <c r="G807" s="16">
        <v>5028.7166339203604</v>
      </c>
      <c r="H807" s="16">
        <v>5639.3572043622698</v>
      </c>
      <c r="I807" s="16">
        <v>7074.83491430088</v>
      </c>
      <c r="J807" s="16">
        <v>5924.2214919825301</v>
      </c>
      <c r="K807" s="16">
        <v>8379.73775848062</v>
      </c>
      <c r="L807" s="16">
        <v>6124.08</v>
      </c>
      <c r="M807" s="16">
        <v>6830.6718717066096</v>
      </c>
      <c r="N807" s="16">
        <v>8143.5137719071499</v>
      </c>
      <c r="O807" s="16">
        <v>5913.3137469439398</v>
      </c>
      <c r="P807" s="17">
        <f t="shared" si="12"/>
        <v>77119.218236149653</v>
      </c>
      <c r="R807" s="7"/>
      <c r="S807" s="7"/>
    </row>
    <row r="808" spans="1:19" s="2" customFormat="1" x14ac:dyDescent="0.25">
      <c r="A808" s="14">
        <v>316790</v>
      </c>
      <c r="B808" s="14">
        <v>679</v>
      </c>
      <c r="C808" s="15" t="s">
        <v>420</v>
      </c>
      <c r="D808" s="16">
        <v>14878.6845876599</v>
      </c>
      <c r="E808" s="16">
        <v>13224.8642049992</v>
      </c>
      <c r="F808" s="16">
        <v>15229.3801769702</v>
      </c>
      <c r="G808" s="16">
        <v>12141.0256724876</v>
      </c>
      <c r="H808" s="16">
        <v>13615.319665258699</v>
      </c>
      <c r="I808" s="16">
        <v>17081.048421727101</v>
      </c>
      <c r="J808" s="16">
        <v>14303.077794938201</v>
      </c>
      <c r="K808" s="16">
        <v>20231.525985808399</v>
      </c>
      <c r="L808" s="16">
        <v>14785.6</v>
      </c>
      <c r="M808" s="16">
        <v>16491.556114999399</v>
      </c>
      <c r="N808" s="16">
        <v>19661.2012500497</v>
      </c>
      <c r="O808" s="16">
        <v>14276.7428028948</v>
      </c>
      <c r="P808" s="17">
        <f t="shared" si="12"/>
        <v>185920.02667779318</v>
      </c>
      <c r="R808" s="7"/>
      <c r="S808" s="7"/>
    </row>
    <row r="809" spans="1:19" s="2" customFormat="1" x14ac:dyDescent="0.25">
      <c r="A809" s="14">
        <v>316800</v>
      </c>
      <c r="B809" s="14">
        <v>680</v>
      </c>
      <c r="C809" s="15" t="s">
        <v>421</v>
      </c>
      <c r="D809" s="16">
        <v>16720.665831709401</v>
      </c>
      <c r="E809" s="16">
        <v>15291.251201351601</v>
      </c>
      <c r="F809" s="16">
        <v>17612.973784290702</v>
      </c>
      <c r="G809" s="16">
        <v>14038.637999656999</v>
      </c>
      <c r="H809" s="16">
        <v>15743.367826396399</v>
      </c>
      <c r="I809" s="16">
        <v>19750.774103923599</v>
      </c>
      <c r="J809" s="16">
        <v>16538.613529093</v>
      </c>
      <c r="K809" s="16">
        <v>23393.663530341899</v>
      </c>
      <c r="L809" s="16">
        <v>17096.560000000001</v>
      </c>
      <c r="M809" s="16">
        <v>19069.145605559901</v>
      </c>
      <c r="N809" s="16">
        <v>22734.198446950399</v>
      </c>
      <c r="O809" s="16">
        <v>16508.162442834499</v>
      </c>
      <c r="P809" s="17">
        <f t="shared" si="12"/>
        <v>214498.01430210838</v>
      </c>
      <c r="R809" s="7"/>
      <c r="S809" s="7"/>
    </row>
    <row r="810" spans="1:19" s="2" customFormat="1" x14ac:dyDescent="0.25">
      <c r="A810" s="14">
        <v>316805</v>
      </c>
      <c r="B810" s="14">
        <v>854</v>
      </c>
      <c r="C810" s="15" t="s">
        <v>422</v>
      </c>
      <c r="D810" s="16">
        <v>10135.728494610299</v>
      </c>
      <c r="E810" s="16">
        <v>9664.1829988490699</v>
      </c>
      <c r="F810" s="16">
        <v>11148.5191789987</v>
      </c>
      <c r="G810" s="16">
        <v>8872.5247363945491</v>
      </c>
      <c r="H810" s="16">
        <v>9949.9224126971894</v>
      </c>
      <c r="I810" s="16">
        <v>12482.6376892321</v>
      </c>
      <c r="J810" s="16">
        <v>10452.5280619198</v>
      </c>
      <c r="K810" s="16">
        <v>14784.9711882963</v>
      </c>
      <c r="L810" s="16">
        <v>10805.15</v>
      </c>
      <c r="M810" s="16">
        <v>12051.843354844899</v>
      </c>
      <c r="N810" s="16">
        <v>14368.1842987616</v>
      </c>
      <c r="O810" s="16">
        <v>10433.282746520499</v>
      </c>
      <c r="P810" s="17">
        <f t="shared" si="12"/>
        <v>135149.47516112498</v>
      </c>
      <c r="R810" s="7"/>
      <c r="S810" s="7"/>
    </row>
    <row r="811" spans="1:19" s="2" customFormat="1" x14ac:dyDescent="0.25">
      <c r="A811" s="14">
        <v>316810</v>
      </c>
      <c r="B811" s="14">
        <v>681</v>
      </c>
      <c r="C811" s="15" t="s">
        <v>423</v>
      </c>
      <c r="D811" s="16">
        <v>13978.7719433783</v>
      </c>
      <c r="E811" s="16">
        <v>12499.2701720113</v>
      </c>
      <c r="F811" s="16">
        <v>14373.6405913952</v>
      </c>
      <c r="G811" s="16">
        <v>11475.366482650999</v>
      </c>
      <c r="H811" s="16">
        <v>12868.824776260501</v>
      </c>
      <c r="I811" s="16">
        <v>16144.541312634101</v>
      </c>
      <c r="J811" s="16">
        <v>13518.8792079339</v>
      </c>
      <c r="K811" s="16">
        <v>19122.286819352499</v>
      </c>
      <c r="L811" s="16">
        <v>13974.95</v>
      </c>
      <c r="M811" s="16">
        <v>15587.3692547796</v>
      </c>
      <c r="N811" s="16">
        <v>18583.2314270405</v>
      </c>
      <c r="O811" s="16">
        <v>13493.9880913868</v>
      </c>
      <c r="P811" s="17">
        <f t="shared" si="12"/>
        <v>175621.12007882373</v>
      </c>
      <c r="R811" s="7"/>
      <c r="S811" s="7"/>
    </row>
    <row r="812" spans="1:19" s="2" customFormat="1" x14ac:dyDescent="0.25">
      <c r="A812" s="14">
        <v>316820</v>
      </c>
      <c r="B812" s="14">
        <v>682</v>
      </c>
      <c r="C812" s="15" t="s">
        <v>872</v>
      </c>
      <c r="D812" s="16">
        <v>15289.278046985601</v>
      </c>
      <c r="E812" s="16">
        <v>14865.0271493909</v>
      </c>
      <c r="F812" s="16">
        <v>16993.7010788404</v>
      </c>
      <c r="G812" s="16">
        <v>13647.332399290701</v>
      </c>
      <c r="H812" s="16">
        <v>15304.536031645601</v>
      </c>
      <c r="I812" s="16">
        <v>19200.2514308108</v>
      </c>
      <c r="J812" s="16">
        <v>16077.624927749701</v>
      </c>
      <c r="K812" s="16">
        <v>22741.600876348701</v>
      </c>
      <c r="L812" s="16">
        <v>16620.02</v>
      </c>
      <c r="M812" s="16">
        <v>18537.622286144098</v>
      </c>
      <c r="N812" s="16">
        <v>22100.5173753003</v>
      </c>
      <c r="O812" s="16">
        <v>16048.022619028599</v>
      </c>
      <c r="P812" s="17">
        <f t="shared" si="12"/>
        <v>207425.53422153537</v>
      </c>
      <c r="R812" s="7"/>
      <c r="S812" s="7"/>
    </row>
    <row r="813" spans="1:19" s="2" customFormat="1" x14ac:dyDescent="0.25">
      <c r="A813" s="14">
        <v>316830</v>
      </c>
      <c r="B813" s="14">
        <v>683</v>
      </c>
      <c r="C813" s="15" t="s">
        <v>873</v>
      </c>
      <c r="D813" s="16">
        <v>969.48724118271696</v>
      </c>
      <c r="E813" s="16">
        <v>862.01846108374298</v>
      </c>
      <c r="F813" s="16">
        <v>991.07999543366498</v>
      </c>
      <c r="G813" s="16">
        <v>791.40458501043202</v>
      </c>
      <c r="H813" s="16">
        <v>887.505241782604</v>
      </c>
      <c r="I813" s="16">
        <v>1113.4166422506501</v>
      </c>
      <c r="J813" s="16">
        <v>932.33649709890801</v>
      </c>
      <c r="K813" s="16">
        <v>1318.77840133468</v>
      </c>
      <c r="L813" s="16">
        <v>963.78</v>
      </c>
      <c r="M813" s="16">
        <v>1074.99098308827</v>
      </c>
      <c r="N813" s="16">
        <v>1281.6021673821299</v>
      </c>
      <c r="O813" s="16">
        <v>930.61986837152403</v>
      </c>
      <c r="P813" s="17">
        <f t="shared" si="12"/>
        <v>12117.020084019323</v>
      </c>
      <c r="R813" s="7"/>
      <c r="S813" s="7"/>
    </row>
    <row r="814" spans="1:19" s="2" customFormat="1" x14ac:dyDescent="0.25">
      <c r="A814" s="14">
        <v>316840</v>
      </c>
      <c r="B814" s="14">
        <v>684</v>
      </c>
      <c r="C814" s="15" t="s">
        <v>424</v>
      </c>
      <c r="D814" s="16">
        <v>5875.4156192819801</v>
      </c>
      <c r="E814" s="16">
        <v>3950.91771426594</v>
      </c>
      <c r="F814" s="16">
        <v>4545.2478927560696</v>
      </c>
      <c r="G814" s="16">
        <v>3627.2710146310801</v>
      </c>
      <c r="H814" s="16">
        <v>4067.7344745045998</v>
      </c>
      <c r="I814" s="16">
        <v>5103.1596103153997</v>
      </c>
      <c r="J814" s="16">
        <v>4273.2089450365802</v>
      </c>
      <c r="K814" s="16">
        <v>6044.4010061171703</v>
      </c>
      <c r="L814" s="16">
        <v>4417.37</v>
      </c>
      <c r="M814" s="16">
        <v>4927.0420058211703</v>
      </c>
      <c r="N814" s="16">
        <v>5874.0099338346799</v>
      </c>
      <c r="O814" s="16">
        <v>4265.3410633694102</v>
      </c>
      <c r="P814" s="17">
        <f t="shared" si="12"/>
        <v>56971.119279934079</v>
      </c>
      <c r="R814" s="7"/>
      <c r="S814" s="7"/>
    </row>
    <row r="815" spans="1:19" s="2" customFormat="1" x14ac:dyDescent="0.25">
      <c r="A815" s="14">
        <v>316850</v>
      </c>
      <c r="B815" s="14">
        <v>685</v>
      </c>
      <c r="C815" s="15" t="s">
        <v>425</v>
      </c>
      <c r="D815" s="16">
        <v>969.48724118271696</v>
      </c>
      <c r="E815" s="16">
        <v>862.01841850789503</v>
      </c>
      <c r="F815" s="16">
        <v>994.52516238752196</v>
      </c>
      <c r="G815" s="16">
        <v>791.40458501043202</v>
      </c>
      <c r="H815" s="16">
        <v>887.50563419208299</v>
      </c>
      <c r="I815" s="16">
        <v>1113.4166422506501</v>
      </c>
      <c r="J815" s="16">
        <v>932.33649709890801</v>
      </c>
      <c r="K815" s="16">
        <v>1318.77840133468</v>
      </c>
      <c r="L815" s="16">
        <v>963.78</v>
      </c>
      <c r="M815" s="16">
        <v>1074.99098308827</v>
      </c>
      <c r="N815" s="16">
        <v>1281.6021673821299</v>
      </c>
      <c r="O815" s="16">
        <v>930.61986837152403</v>
      </c>
      <c r="P815" s="17">
        <f t="shared" si="12"/>
        <v>12120.465600806812</v>
      </c>
      <c r="R815" s="7"/>
      <c r="S815" s="7"/>
    </row>
    <row r="816" spans="1:19" s="2" customFormat="1" x14ac:dyDescent="0.25">
      <c r="A816" s="14">
        <v>316860</v>
      </c>
      <c r="B816" s="14">
        <v>686</v>
      </c>
      <c r="C816" s="15" t="s">
        <v>874</v>
      </c>
      <c r="D816" s="16">
        <v>16657.882747953801</v>
      </c>
      <c r="E816" s="16">
        <v>15425.479507010999</v>
      </c>
      <c r="F816" s="16">
        <v>17763.991117352201</v>
      </c>
      <c r="G816" s="16">
        <v>14161.745379547499</v>
      </c>
      <c r="H816" s="16">
        <v>15881.420085883799</v>
      </c>
      <c r="I816" s="16">
        <v>19923.9722482738</v>
      </c>
      <c r="J816" s="16">
        <v>16683.643650864</v>
      </c>
      <c r="K816" s="16">
        <v>23598.806837216202</v>
      </c>
      <c r="L816" s="16">
        <v>17246.48</v>
      </c>
      <c r="M816" s="16">
        <v>19236.366425151398</v>
      </c>
      <c r="N816" s="16">
        <v>22933.558784098699</v>
      </c>
      <c r="O816" s="16">
        <v>16652.925533470101</v>
      </c>
      <c r="P816" s="17">
        <f t="shared" si="12"/>
        <v>216166.27231682255</v>
      </c>
      <c r="R816" s="7"/>
      <c r="S816" s="7"/>
    </row>
    <row r="817" spans="1:19" s="2" customFormat="1" x14ac:dyDescent="0.25">
      <c r="A817" s="14">
        <v>316870</v>
      </c>
      <c r="B817" s="14">
        <v>687</v>
      </c>
      <c r="C817" s="15" t="s">
        <v>875</v>
      </c>
      <c r="D817" s="16">
        <v>5755.88655374067</v>
      </c>
      <c r="E817" s="16">
        <v>5243.9692932774296</v>
      </c>
      <c r="F817" s="16">
        <v>6039.17939597847</v>
      </c>
      <c r="G817" s="16">
        <v>4814.3778921467001</v>
      </c>
      <c r="H817" s="16">
        <v>5398.9901549803199</v>
      </c>
      <c r="I817" s="16">
        <v>6773.2845736913396</v>
      </c>
      <c r="J817" s="16">
        <v>5671.71369068491</v>
      </c>
      <c r="K817" s="16">
        <v>8022.5686081191498</v>
      </c>
      <c r="L817" s="16">
        <v>5863.05</v>
      </c>
      <c r="M817" s="16">
        <v>6539.5284804535404</v>
      </c>
      <c r="N817" s="16">
        <v>7796.4131849078303</v>
      </c>
      <c r="O817" s="16">
        <v>5661.27086592666</v>
      </c>
      <c r="P817" s="17">
        <f t="shared" si="12"/>
        <v>73580.232693907034</v>
      </c>
      <c r="R817" s="7"/>
      <c r="S817" s="7"/>
    </row>
    <row r="818" spans="1:19" s="2" customFormat="1" x14ac:dyDescent="0.25">
      <c r="A818" s="14">
        <v>316880</v>
      </c>
      <c r="B818" s="14">
        <v>688</v>
      </c>
      <c r="C818" s="15" t="s">
        <v>426</v>
      </c>
      <c r="D818" s="16">
        <v>30678.984496454999</v>
      </c>
      <c r="E818" s="16">
        <v>28946.909965693601</v>
      </c>
      <c r="F818" s="16">
        <v>33334.333013686199</v>
      </c>
      <c r="G818" s="16">
        <v>26574.486626237001</v>
      </c>
      <c r="H818" s="16">
        <v>29801.444905697499</v>
      </c>
      <c r="I818" s="16">
        <v>37387.2937171948</v>
      </c>
      <c r="J818" s="16">
        <v>31306.823643157099</v>
      </c>
      <c r="K818" s="16">
        <v>44283.113407507801</v>
      </c>
      <c r="L818" s="16">
        <v>32362.99</v>
      </c>
      <c r="M818" s="16">
        <v>36097.002777698202</v>
      </c>
      <c r="N818" s="16">
        <v>43034.7767783073</v>
      </c>
      <c r="O818" s="16">
        <v>31249.181157856801</v>
      </c>
      <c r="P818" s="17">
        <f t="shared" si="12"/>
        <v>405057.34048949135</v>
      </c>
      <c r="R818" s="7"/>
      <c r="S818" s="7"/>
    </row>
    <row r="819" spans="1:19" s="2" customFormat="1" x14ac:dyDescent="0.25">
      <c r="A819" s="14">
        <v>316890</v>
      </c>
      <c r="B819" s="14">
        <v>689</v>
      </c>
      <c r="C819" s="15" t="s">
        <v>427</v>
      </c>
      <c r="D819" s="16">
        <v>18357.338723399898</v>
      </c>
      <c r="E819" s="16">
        <v>15793.3273685368</v>
      </c>
      <c r="F819" s="16">
        <v>18191.029056970299</v>
      </c>
      <c r="G819" s="16">
        <v>14499.4113358186</v>
      </c>
      <c r="H819" s="16">
        <v>16260.082580116199</v>
      </c>
      <c r="I819" s="16">
        <v>20399.030015634002</v>
      </c>
      <c r="J819" s="16">
        <v>17081.4405562928</v>
      </c>
      <c r="K819" s="16">
        <v>24161.4856217856</v>
      </c>
      <c r="L819" s="16">
        <v>17657.7</v>
      </c>
      <c r="M819" s="16">
        <v>19695.0292446024</v>
      </c>
      <c r="N819" s="16">
        <v>23480.375708848402</v>
      </c>
      <c r="O819" s="16">
        <v>17049.990010641901</v>
      </c>
      <c r="P819" s="17">
        <f t="shared" si="12"/>
        <v>222626.24022264691</v>
      </c>
      <c r="R819" s="7"/>
      <c r="S819" s="7"/>
    </row>
    <row r="820" spans="1:19" s="2" customFormat="1" x14ac:dyDescent="0.25">
      <c r="A820" s="14">
        <v>316900</v>
      </c>
      <c r="B820" s="14">
        <v>690</v>
      </c>
      <c r="C820" s="15" t="s">
        <v>428</v>
      </c>
      <c r="D820" s="16">
        <v>13433.099493018601</v>
      </c>
      <c r="E820" s="16">
        <v>11977.7474376889</v>
      </c>
      <c r="F820" s="16">
        <v>13797.341173696601</v>
      </c>
      <c r="G820" s="16">
        <v>10996.5667087197</v>
      </c>
      <c r="H820" s="16">
        <v>12331.888080860799</v>
      </c>
      <c r="I820" s="16">
        <v>15470.924244072499</v>
      </c>
      <c r="J820" s="16">
        <v>12954.815627189</v>
      </c>
      <c r="K820" s="16">
        <v>18324.425886544999</v>
      </c>
      <c r="L820" s="16">
        <v>13391.85</v>
      </c>
      <c r="M820" s="16">
        <v>14936.9997100112</v>
      </c>
      <c r="N820" s="16">
        <v>17807.862115774398</v>
      </c>
      <c r="O820" s="16">
        <v>12930.963071022001</v>
      </c>
      <c r="P820" s="17">
        <f t="shared" si="12"/>
        <v>168354.48354859871</v>
      </c>
      <c r="R820" s="7"/>
      <c r="S820" s="7"/>
    </row>
    <row r="821" spans="1:19" s="2" customFormat="1" x14ac:dyDescent="0.25">
      <c r="A821" s="14">
        <v>316905</v>
      </c>
      <c r="B821" s="14">
        <v>855</v>
      </c>
      <c r="C821" s="15" t="s">
        <v>876</v>
      </c>
      <c r="D821" s="16">
        <v>13383.8541942504</v>
      </c>
      <c r="E821" s="16">
        <v>12013.356541614599</v>
      </c>
      <c r="F821" s="16">
        <v>13832.378155750701</v>
      </c>
      <c r="G821" s="16">
        <v>11028.662561334</v>
      </c>
      <c r="H821" s="16">
        <v>12367.8789054708</v>
      </c>
      <c r="I821" s="16">
        <v>15516.0794745638</v>
      </c>
      <c r="J821" s="16">
        <v>12992.627051793599</v>
      </c>
      <c r="K821" s="16">
        <v>18377.909677265801</v>
      </c>
      <c r="L821" s="16">
        <v>13430.94</v>
      </c>
      <c r="M821" s="16">
        <v>14980.5965665476</v>
      </c>
      <c r="N821" s="16">
        <v>17859.8382036738</v>
      </c>
      <c r="O821" s="16">
        <v>12968.7048767949</v>
      </c>
      <c r="P821" s="17">
        <f t="shared" si="12"/>
        <v>168752.82620906</v>
      </c>
      <c r="R821" s="7"/>
      <c r="S821" s="7"/>
    </row>
    <row r="822" spans="1:19" s="2" customFormat="1" x14ac:dyDescent="0.25">
      <c r="A822" s="14">
        <v>316910</v>
      </c>
      <c r="B822" s="14">
        <v>691</v>
      </c>
      <c r="C822" s="15" t="s">
        <v>429</v>
      </c>
      <c r="D822" s="16">
        <v>3511.72760459757</v>
      </c>
      <c r="E822" s="16">
        <v>3879.3329176044499</v>
      </c>
      <c r="F822" s="16">
        <v>4483.5892769964003</v>
      </c>
      <c r="G822" s="16">
        <v>3561.32063254688</v>
      </c>
      <c r="H822" s="16">
        <v>3993.7743892614299</v>
      </c>
      <c r="I822" s="16">
        <v>5010.3748901278504</v>
      </c>
      <c r="J822" s="16">
        <v>4195.5142369450105</v>
      </c>
      <c r="K822" s="16">
        <v>5934.5028060059503</v>
      </c>
      <c r="L822" s="16">
        <v>4337.05</v>
      </c>
      <c r="M822" s="16">
        <v>4837.4594238971404</v>
      </c>
      <c r="N822" s="16">
        <v>5767.2097532195003</v>
      </c>
      <c r="O822" s="16">
        <v>4187.7894076717803</v>
      </c>
      <c r="P822" s="17">
        <f t="shared" si="12"/>
        <v>53699.645338873961</v>
      </c>
      <c r="R822" s="7"/>
      <c r="S822" s="7"/>
    </row>
    <row r="823" spans="1:19" s="2" customFormat="1" x14ac:dyDescent="0.25">
      <c r="A823" s="14">
        <v>316920</v>
      </c>
      <c r="B823" s="14">
        <v>692</v>
      </c>
      <c r="C823" s="15" t="s">
        <v>430</v>
      </c>
      <c r="D823" s="16">
        <v>18770.716472575499</v>
      </c>
      <c r="E823" s="16">
        <v>19067.846881134301</v>
      </c>
      <c r="F823" s="16">
        <v>21983.529994472399</v>
      </c>
      <c r="G823" s="16">
        <v>17505.869420430401</v>
      </c>
      <c r="H823" s="16">
        <v>19631.622147309001</v>
      </c>
      <c r="I823" s="16">
        <v>24628.7761265839</v>
      </c>
      <c r="J823" s="16">
        <v>20623.283315827401</v>
      </c>
      <c r="K823" s="16">
        <v>29171.378237522498</v>
      </c>
      <c r="L823" s="16">
        <v>21319.03</v>
      </c>
      <c r="M823" s="16">
        <v>23778.800545912101</v>
      </c>
      <c r="N823" s="16">
        <v>28349.0399424922</v>
      </c>
      <c r="O823" s="16">
        <v>20585.3114883776</v>
      </c>
      <c r="P823" s="17">
        <f t="shared" si="12"/>
        <v>265415.20457263733</v>
      </c>
      <c r="R823" s="7"/>
      <c r="S823" s="7"/>
    </row>
    <row r="824" spans="1:19" s="2" customFormat="1" x14ac:dyDescent="0.25">
      <c r="A824" s="14">
        <v>316930</v>
      </c>
      <c r="B824" s="14">
        <v>693</v>
      </c>
      <c r="C824" s="15" t="s">
        <v>877</v>
      </c>
      <c r="D824" s="16">
        <v>10094.153071766401</v>
      </c>
      <c r="E824" s="16">
        <v>9888.1325376724308</v>
      </c>
      <c r="F824" s="16">
        <v>11389.9874620022</v>
      </c>
      <c r="G824" s="16">
        <v>9078.0700938903101</v>
      </c>
      <c r="H824" s="16">
        <v>10180.425106610201</v>
      </c>
      <c r="I824" s="16">
        <v>12771.8167338166</v>
      </c>
      <c r="J824" s="16">
        <v>10694.6765688052</v>
      </c>
      <c r="K824" s="16">
        <v>15127.4872453096</v>
      </c>
      <c r="L824" s="16">
        <v>11055.47</v>
      </c>
      <c r="M824" s="16">
        <v>12331.0424018415</v>
      </c>
      <c r="N824" s="16">
        <v>14701.0448616789</v>
      </c>
      <c r="O824" s="16">
        <v>10674.9854067781</v>
      </c>
      <c r="P824" s="17">
        <f t="shared" si="12"/>
        <v>137987.29149017148</v>
      </c>
      <c r="R824" s="7"/>
      <c r="S824" s="7"/>
    </row>
    <row r="825" spans="1:19" s="2" customFormat="1" x14ac:dyDescent="0.25">
      <c r="A825" s="14">
        <v>316935</v>
      </c>
      <c r="B825" s="14">
        <v>58</v>
      </c>
      <c r="C825" s="15" t="s">
        <v>878</v>
      </c>
      <c r="D825" s="16">
        <v>16835.700733060999</v>
      </c>
      <c r="E825" s="16">
        <v>15283.637961271201</v>
      </c>
      <c r="F825" s="16">
        <v>17603.166208408002</v>
      </c>
      <c r="G825" s="16">
        <v>14031.6032922347</v>
      </c>
      <c r="H825" s="16">
        <v>15735.467315469599</v>
      </c>
      <c r="I825" s="16">
        <v>19740.8770671036</v>
      </c>
      <c r="J825" s="16">
        <v>16530.326093563301</v>
      </c>
      <c r="K825" s="16">
        <v>23381.941055663399</v>
      </c>
      <c r="L825" s="16">
        <v>17087.990000000002</v>
      </c>
      <c r="M825" s="16">
        <v>19059.590130154698</v>
      </c>
      <c r="N825" s="16">
        <v>22722.8064276847</v>
      </c>
      <c r="O825" s="16">
        <v>16499.890266226801</v>
      </c>
      <c r="P825" s="17">
        <f t="shared" si="12"/>
        <v>214512.99655084102</v>
      </c>
      <c r="R825" s="7"/>
      <c r="S825" s="7"/>
    </row>
    <row r="826" spans="1:19" s="2" customFormat="1" x14ac:dyDescent="0.25">
      <c r="A826" s="14">
        <v>316940</v>
      </c>
      <c r="B826" s="14">
        <v>694</v>
      </c>
      <c r="C826" s="15" t="s">
        <v>879</v>
      </c>
      <c r="D826" s="16">
        <v>20873.976558759601</v>
      </c>
      <c r="E826" s="16">
        <v>19456.795261170399</v>
      </c>
      <c r="F826" s="16">
        <v>22414.7802877596</v>
      </c>
      <c r="G826" s="16">
        <v>17862.792888270102</v>
      </c>
      <c r="H826" s="16">
        <v>20031.8802249324</v>
      </c>
      <c r="I826" s="16">
        <v>25130.927032238898</v>
      </c>
      <c r="J826" s="16">
        <v>21043.767076019001</v>
      </c>
      <c r="K826" s="16">
        <v>29766.147296524399</v>
      </c>
      <c r="L826" s="16">
        <v>21753.7</v>
      </c>
      <c r="M826" s="16">
        <v>24263.621479284899</v>
      </c>
      <c r="N826" s="16">
        <v>28927.0425199815</v>
      </c>
      <c r="O826" s="16">
        <v>21005.021049013201</v>
      </c>
      <c r="P826" s="17">
        <f t="shared" si="12"/>
        <v>272530.45167395397</v>
      </c>
      <c r="R826" s="7"/>
      <c r="S826" s="7"/>
    </row>
    <row r="827" spans="1:19" s="2" customFormat="1" x14ac:dyDescent="0.25">
      <c r="A827" s="14">
        <v>316950</v>
      </c>
      <c r="B827" s="14">
        <v>695</v>
      </c>
      <c r="C827" s="15" t="s">
        <v>431</v>
      </c>
      <c r="D827" s="16">
        <v>15303.7465738434</v>
      </c>
      <c r="E827" s="16">
        <v>14176.3708804623</v>
      </c>
      <c r="F827" s="16">
        <v>16319.344649647201</v>
      </c>
      <c r="G827" s="16">
        <v>13015.0880697102</v>
      </c>
      <c r="H827" s="16">
        <v>14595.5220669956</v>
      </c>
      <c r="I827" s="16">
        <v>18310.7552466128</v>
      </c>
      <c r="J827" s="16">
        <v>15332.7916595118</v>
      </c>
      <c r="K827" s="16">
        <v>21688.043464615799</v>
      </c>
      <c r="L827" s="16">
        <v>15850.05</v>
      </c>
      <c r="M827" s="16">
        <v>17678.823934099099</v>
      </c>
      <c r="N827" s="16">
        <v>21076.659643802799</v>
      </c>
      <c r="O827" s="16">
        <v>15304.5607464074</v>
      </c>
      <c r="P827" s="17">
        <f t="shared" si="12"/>
        <v>198651.75693570837</v>
      </c>
      <c r="R827" s="7"/>
      <c r="S827" s="7"/>
    </row>
    <row r="828" spans="1:19" s="2" customFormat="1" x14ac:dyDescent="0.25">
      <c r="A828" s="14">
        <v>316960</v>
      </c>
      <c r="B828" s="14">
        <v>696</v>
      </c>
      <c r="C828" s="15" t="s">
        <v>432</v>
      </c>
      <c r="D828" s="16">
        <v>14736.072405716401</v>
      </c>
      <c r="E828" s="16">
        <v>14797.986627731099</v>
      </c>
      <c r="F828" s="16">
        <v>17047.532552889101</v>
      </c>
      <c r="G828" s="16">
        <v>13585.778709345501</v>
      </c>
      <c r="H828" s="16">
        <v>15235.5069281251</v>
      </c>
      <c r="I828" s="16">
        <v>19113.652358635802</v>
      </c>
      <c r="J828" s="16">
        <v>16005.109866864201</v>
      </c>
      <c r="K828" s="16">
        <v>22639.0292229115</v>
      </c>
      <c r="L828" s="16">
        <v>16545.05</v>
      </c>
      <c r="M828" s="16">
        <v>18454.011876348301</v>
      </c>
      <c r="N828" s="16">
        <v>22000.837206726199</v>
      </c>
      <c r="O828" s="16">
        <v>15975.6410737108</v>
      </c>
      <c r="P828" s="17">
        <f t="shared" si="12"/>
        <v>206136.20882900397</v>
      </c>
      <c r="R828" s="7"/>
      <c r="S828" s="7"/>
    </row>
    <row r="829" spans="1:19" s="2" customFormat="1" x14ac:dyDescent="0.25">
      <c r="A829" s="14">
        <v>316970</v>
      </c>
      <c r="B829" s="14">
        <v>697</v>
      </c>
      <c r="C829" s="15" t="s">
        <v>433</v>
      </c>
      <c r="D829" s="16">
        <v>29565.068092121899</v>
      </c>
      <c r="E829" s="16">
        <v>27010.817504590101</v>
      </c>
      <c r="F829" s="16">
        <v>31117.254124372499</v>
      </c>
      <c r="G829" s="16">
        <v>24797.3436636597</v>
      </c>
      <c r="H829" s="16">
        <v>27809.465459263101</v>
      </c>
      <c r="I829" s="16">
        <v>34887.054790519702</v>
      </c>
      <c r="J829" s="16">
        <v>29213.2102424318</v>
      </c>
      <c r="K829" s="16">
        <v>41321.723241819098</v>
      </c>
      <c r="L829" s="16">
        <v>30198.74</v>
      </c>
      <c r="M829" s="16">
        <v>33683.050803431797</v>
      </c>
      <c r="N829" s="16">
        <v>40156.867911305999</v>
      </c>
      <c r="O829" s="16">
        <v>29159.4225423071</v>
      </c>
      <c r="P829" s="17">
        <f t="shared" si="12"/>
        <v>378920.01837582281</v>
      </c>
      <c r="R829" s="7"/>
      <c r="S829" s="7"/>
    </row>
    <row r="830" spans="1:19" s="2" customFormat="1" x14ac:dyDescent="0.25">
      <c r="A830" s="14">
        <v>316980</v>
      </c>
      <c r="B830" s="14">
        <v>698</v>
      </c>
      <c r="C830" s="15" t="s">
        <v>880</v>
      </c>
      <c r="D830" s="16">
        <v>20078.0007452393</v>
      </c>
      <c r="E830" s="16">
        <v>18257.549667327901</v>
      </c>
      <c r="F830" s="16">
        <v>21014.174259461801</v>
      </c>
      <c r="G830" s="16">
        <v>16761.9491105206</v>
      </c>
      <c r="H830" s="16">
        <v>18797.3629106714</v>
      </c>
      <c r="I830" s="16">
        <v>23582.164482868298</v>
      </c>
      <c r="J830" s="16">
        <v>19746.8870085544</v>
      </c>
      <c r="K830" s="16">
        <v>27931.7265402679</v>
      </c>
      <c r="L830" s="16">
        <v>20413.060000000001</v>
      </c>
      <c r="M830" s="16">
        <v>22768.309021809098</v>
      </c>
      <c r="N830" s="16">
        <v>27144.333905152998</v>
      </c>
      <c r="O830" s="16">
        <v>19710.528812108401</v>
      </c>
      <c r="P830" s="17">
        <f t="shared" si="12"/>
        <v>256206.04646398209</v>
      </c>
      <c r="R830" s="7"/>
      <c r="S830" s="7"/>
    </row>
    <row r="831" spans="1:19" s="2" customFormat="1" x14ac:dyDescent="0.25">
      <c r="A831" s="14">
        <v>316990</v>
      </c>
      <c r="B831" s="14">
        <v>699</v>
      </c>
      <c r="C831" s="15" t="s">
        <v>881</v>
      </c>
      <c r="D831" s="16">
        <v>12918.8169496634</v>
      </c>
      <c r="E831" s="16">
        <v>11670.774882033</v>
      </c>
      <c r="F831" s="16">
        <v>13441.0401622313</v>
      </c>
      <c r="G831" s="16">
        <v>10714.738742613201</v>
      </c>
      <c r="H831" s="16">
        <v>12015.836023774</v>
      </c>
      <c r="I831" s="16">
        <v>15074.424206471</v>
      </c>
      <c r="J831" s="16">
        <v>12622.8002412777</v>
      </c>
      <c r="K831" s="16">
        <v>17854.7942447364</v>
      </c>
      <c r="L831" s="16">
        <v>13048.64</v>
      </c>
      <c r="M831" s="16">
        <v>14554.1834765893</v>
      </c>
      <c r="N831" s="16">
        <v>17351.4693439455</v>
      </c>
      <c r="O831" s="16">
        <v>12599.558995674201</v>
      </c>
      <c r="P831" s="17">
        <f t="shared" si="12"/>
        <v>163867.07726900899</v>
      </c>
      <c r="R831" s="7"/>
      <c r="S831" s="7"/>
    </row>
    <row r="832" spans="1:19" s="2" customFormat="1" x14ac:dyDescent="0.25">
      <c r="A832" s="14">
        <v>317000</v>
      </c>
      <c r="B832" s="14">
        <v>700</v>
      </c>
      <c r="C832" s="15" t="s">
        <v>882</v>
      </c>
      <c r="D832" s="16">
        <v>0</v>
      </c>
      <c r="E832" s="16">
        <v>0</v>
      </c>
      <c r="F832" s="16">
        <v>0</v>
      </c>
      <c r="G832" s="16">
        <v>0</v>
      </c>
      <c r="H832" s="16">
        <v>0</v>
      </c>
      <c r="I832" s="16">
        <v>0</v>
      </c>
      <c r="J832" s="16">
        <v>0</v>
      </c>
      <c r="K832" s="16">
        <v>0</v>
      </c>
      <c r="L832" s="16">
        <v>0</v>
      </c>
      <c r="M832" s="16">
        <v>0</v>
      </c>
      <c r="N832" s="16">
        <v>0</v>
      </c>
      <c r="O832" s="16">
        <v>0</v>
      </c>
      <c r="P832" s="17">
        <f t="shared" si="12"/>
        <v>0</v>
      </c>
      <c r="R832" s="7"/>
      <c r="S832" s="7"/>
    </row>
    <row r="833" spans="1:19" s="2" customFormat="1" x14ac:dyDescent="0.25">
      <c r="A833" s="14">
        <v>317005</v>
      </c>
      <c r="B833" s="14">
        <v>767</v>
      </c>
      <c r="C833" s="15" t="s">
        <v>434</v>
      </c>
      <c r="D833" s="16">
        <v>8228.4785286887709</v>
      </c>
      <c r="E833" s="16">
        <v>7456.4598705352801</v>
      </c>
      <c r="F833" s="16">
        <v>8583.5692038863708</v>
      </c>
      <c r="G833" s="16">
        <v>6845.6496603401001</v>
      </c>
      <c r="H833" s="16">
        <v>7676.92366525338</v>
      </c>
      <c r="I833" s="16">
        <v>9631.0539554679508</v>
      </c>
      <c r="J833" s="16">
        <v>8064.7106999053904</v>
      </c>
      <c r="K833" s="16">
        <v>11407.433171544801</v>
      </c>
      <c r="L833" s="16">
        <v>8336.7800000000007</v>
      </c>
      <c r="M833" s="16">
        <v>9298.67200371338</v>
      </c>
      <c r="N833" s="16">
        <v>11085.8587478552</v>
      </c>
      <c r="O833" s="16">
        <v>8049.8618614135103</v>
      </c>
      <c r="P833" s="17">
        <f t="shared" si="12"/>
        <v>104665.45136860413</v>
      </c>
      <c r="R833" s="7"/>
      <c r="S833" s="7"/>
    </row>
    <row r="834" spans="1:19" s="2" customFormat="1" x14ac:dyDescent="0.25">
      <c r="A834" s="14">
        <v>317010</v>
      </c>
      <c r="B834" s="14">
        <v>701</v>
      </c>
      <c r="C834" s="15" t="s">
        <v>435</v>
      </c>
      <c r="D834" s="16">
        <v>20783.150499585601</v>
      </c>
      <c r="E834" s="16">
        <v>18726.426032214302</v>
      </c>
      <c r="F834" s="16">
        <v>21566.758860015099</v>
      </c>
      <c r="G834" s="16">
        <v>17192.402857691999</v>
      </c>
      <c r="H834" s="16">
        <v>19280.084062605001</v>
      </c>
      <c r="I834" s="16">
        <v>24187.764165884499</v>
      </c>
      <c r="J834" s="16">
        <v>20253.995188620898</v>
      </c>
      <c r="K834" s="16">
        <v>28649.0247658472</v>
      </c>
      <c r="L834" s="16">
        <v>20937.28</v>
      </c>
      <c r="M834" s="16">
        <v>23353.008561855098</v>
      </c>
      <c r="N834" s="16">
        <v>27841.411564016202</v>
      </c>
      <c r="O834" s="16">
        <v>20216.703298736498</v>
      </c>
      <c r="P834" s="17">
        <f t="shared" si="12"/>
        <v>262988.00985707238</v>
      </c>
      <c r="R834" s="7"/>
      <c r="S834" s="7"/>
    </row>
    <row r="835" spans="1:19" s="2" customFormat="1" x14ac:dyDescent="0.25">
      <c r="A835" s="14">
        <v>317020</v>
      </c>
      <c r="B835" s="14">
        <v>702</v>
      </c>
      <c r="C835" s="15" t="s">
        <v>883</v>
      </c>
      <c r="D835" s="16">
        <v>30805.387048844499</v>
      </c>
      <c r="E835" s="16">
        <v>28028.5452584214</v>
      </c>
      <c r="F835" s="16">
        <v>32280.200159766198</v>
      </c>
      <c r="G835" s="16">
        <v>25732.520081613598</v>
      </c>
      <c r="H835" s="16">
        <v>28857.230992260898</v>
      </c>
      <c r="I835" s="16">
        <v>36202.7421227792</v>
      </c>
      <c r="J835" s="16">
        <v>30314.921203170299</v>
      </c>
      <c r="K835" s="16">
        <v>42880.079719396199</v>
      </c>
      <c r="L835" s="16">
        <v>31337.62</v>
      </c>
      <c r="M835" s="16">
        <v>34953.331815114398</v>
      </c>
      <c r="N835" s="16">
        <v>41671.294472429203</v>
      </c>
      <c r="O835" s="16">
        <v>30259.1050200994</v>
      </c>
      <c r="P835" s="17">
        <f t="shared" si="12"/>
        <v>393322.97789389529</v>
      </c>
      <c r="R835" s="7"/>
      <c r="S835" s="7"/>
    </row>
    <row r="836" spans="1:19" s="2" customFormat="1" x14ac:dyDescent="0.25">
      <c r="A836" s="14">
        <v>317030</v>
      </c>
      <c r="B836" s="14">
        <v>703</v>
      </c>
      <c r="C836" s="15" t="s">
        <v>436</v>
      </c>
      <c r="D836" s="16">
        <v>1690.8318096210601</v>
      </c>
      <c r="E836" s="16">
        <v>1867.7065305261101</v>
      </c>
      <c r="F836" s="16">
        <v>2141.21097885473</v>
      </c>
      <c r="G836" s="16">
        <v>1714.7099341892499</v>
      </c>
      <c r="H836" s="16">
        <v>1922.92814958125</v>
      </c>
      <c r="I836" s="16">
        <v>2412.40272487639</v>
      </c>
      <c r="J836" s="16">
        <v>2020.06241038094</v>
      </c>
      <c r="K836" s="16">
        <v>2857.3532028917698</v>
      </c>
      <c r="L836" s="16">
        <v>2088.21</v>
      </c>
      <c r="M836" s="16">
        <v>2329.1471300245598</v>
      </c>
      <c r="N836" s="16">
        <v>2776.80469599459</v>
      </c>
      <c r="O836" s="16">
        <v>2016.34304813828</v>
      </c>
      <c r="P836" s="17">
        <f t="shared" si="12"/>
        <v>25837.71061507893</v>
      </c>
      <c r="R836" s="7"/>
      <c r="S836" s="7"/>
    </row>
    <row r="837" spans="1:19" s="2" customFormat="1" x14ac:dyDescent="0.25">
      <c r="A837" s="14">
        <v>317040</v>
      </c>
      <c r="B837" s="14">
        <v>704</v>
      </c>
      <c r="C837" s="15" t="s">
        <v>884</v>
      </c>
      <c r="D837" s="16">
        <v>5456.6947359462501</v>
      </c>
      <c r="E837" s="16">
        <v>5818.6420651553399</v>
      </c>
      <c r="F837" s="16">
        <v>6702.0862669669696</v>
      </c>
      <c r="G837" s="16">
        <v>5341.98094882031</v>
      </c>
      <c r="H837" s="16">
        <v>5990.6601319451702</v>
      </c>
      <c r="I837" s="16">
        <v>7515.5623351917602</v>
      </c>
      <c r="J837" s="16">
        <v>6293.2713554174998</v>
      </c>
      <c r="K837" s="16">
        <v>8901.7542090089191</v>
      </c>
      <c r="L837" s="16">
        <v>6505.58</v>
      </c>
      <c r="M837" s="16">
        <v>7256.1891358456996</v>
      </c>
      <c r="N837" s="16">
        <v>8650.8146298292304</v>
      </c>
      <c r="O837" s="16">
        <v>6281.6841115076604</v>
      </c>
      <c r="P837" s="17">
        <f t="shared" si="12"/>
        <v>80714.919925634807</v>
      </c>
      <c r="R837" s="7"/>
      <c r="S837" s="7"/>
    </row>
    <row r="838" spans="1:19" s="2" customFormat="1" x14ac:dyDescent="0.25">
      <c r="A838" s="14">
        <v>317043</v>
      </c>
      <c r="B838" s="14">
        <v>856</v>
      </c>
      <c r="C838" s="15" t="s">
        <v>885</v>
      </c>
      <c r="D838" s="16">
        <v>12565.7349619298</v>
      </c>
      <c r="E838" s="16">
        <v>12800.975300976999</v>
      </c>
      <c r="F838" s="16">
        <v>14722.2692267904</v>
      </c>
      <c r="G838" s="16">
        <v>11752.3580874047</v>
      </c>
      <c r="H838" s="16">
        <v>13179.4520053462</v>
      </c>
      <c r="I838" s="16">
        <v>16534.237137421798</v>
      </c>
      <c r="J838" s="16">
        <v>13845.1969819185</v>
      </c>
      <c r="K838" s="16">
        <v>19583.859259819601</v>
      </c>
      <c r="L838" s="16">
        <v>14312.27</v>
      </c>
      <c r="M838" s="16">
        <v>15963.616098860501</v>
      </c>
      <c r="N838" s="16">
        <v>19031.792185624301</v>
      </c>
      <c r="O838" s="16">
        <v>13819.705045316799</v>
      </c>
      <c r="P838" s="17">
        <f t="shared" si="12"/>
        <v>178111.46629140963</v>
      </c>
      <c r="R838" s="7"/>
      <c r="S838" s="7"/>
    </row>
    <row r="839" spans="1:19" s="2" customFormat="1" x14ac:dyDescent="0.25">
      <c r="A839" s="14">
        <v>317047</v>
      </c>
      <c r="B839" s="14">
        <v>857</v>
      </c>
      <c r="C839" s="15" t="s">
        <v>498</v>
      </c>
      <c r="D839" s="16">
        <v>2907.3075510583799</v>
      </c>
      <c r="E839" s="16">
        <v>2657.8903188638801</v>
      </c>
      <c r="F839" s="16">
        <v>3055.74870060385</v>
      </c>
      <c r="G839" s="16">
        <v>2440.1641371154601</v>
      </c>
      <c r="H839" s="16">
        <v>2736.4748836142599</v>
      </c>
      <c r="I839" s="16">
        <v>3433.0346469394599</v>
      </c>
      <c r="J839" s="16">
        <v>2874.7041993882599</v>
      </c>
      <c r="K839" s="16">
        <v>4066.2334041151998</v>
      </c>
      <c r="L839" s="16">
        <v>2971.68</v>
      </c>
      <c r="M839" s="16">
        <v>3314.5555311887902</v>
      </c>
      <c r="N839" s="16">
        <v>3951.60668276152</v>
      </c>
      <c r="O839" s="16">
        <v>2869.41126081215</v>
      </c>
      <c r="P839" s="17">
        <f t="shared" si="12"/>
        <v>37278.811316461208</v>
      </c>
      <c r="R839" s="7"/>
      <c r="S839" s="7"/>
    </row>
    <row r="840" spans="1:19" s="2" customFormat="1" x14ac:dyDescent="0.25">
      <c r="A840" s="14">
        <v>317050</v>
      </c>
      <c r="B840" s="14">
        <v>705</v>
      </c>
      <c r="C840" s="15" t="s">
        <v>886</v>
      </c>
      <c r="D840" s="16">
        <v>12513.6215356835</v>
      </c>
      <c r="E840" s="16">
        <v>9453.4703773818601</v>
      </c>
      <c r="F840" s="16">
        <v>10884.353060670899</v>
      </c>
      <c r="G840" s="16">
        <v>8679.0702822808908</v>
      </c>
      <c r="H840" s="16">
        <v>9732.9750894580193</v>
      </c>
      <c r="I840" s="16">
        <v>12210.4691766819</v>
      </c>
      <c r="J840" s="16">
        <v>10224.623584851101</v>
      </c>
      <c r="K840" s="16">
        <v>14462.6031346367</v>
      </c>
      <c r="L840" s="16">
        <v>10569.56</v>
      </c>
      <c r="M840" s="16">
        <v>11789.0677812012</v>
      </c>
      <c r="N840" s="16">
        <v>14054.9037689571</v>
      </c>
      <c r="O840" s="16">
        <v>10205.7978898075</v>
      </c>
      <c r="P840" s="17">
        <f t="shared" si="12"/>
        <v>134780.51568161068</v>
      </c>
      <c r="R840" s="7"/>
      <c r="S840" s="7"/>
    </row>
    <row r="841" spans="1:19" s="2" customFormat="1" x14ac:dyDescent="0.25">
      <c r="A841" s="14">
        <v>317052</v>
      </c>
      <c r="B841" s="14">
        <v>768</v>
      </c>
      <c r="C841" s="15" t="s">
        <v>437</v>
      </c>
      <c r="D841" s="16">
        <v>15201.8025852465</v>
      </c>
      <c r="E841" s="16">
        <v>13600.736991026601</v>
      </c>
      <c r="F841" s="16">
        <v>15651.817372773299</v>
      </c>
      <c r="G841" s="16">
        <v>12486.6056746088</v>
      </c>
      <c r="H841" s="16">
        <v>14002.864878771101</v>
      </c>
      <c r="I841" s="16">
        <v>17567.240355509901</v>
      </c>
      <c r="J841" s="16">
        <v>14710.198065338</v>
      </c>
      <c r="K841" s="16">
        <v>20807.392554391201</v>
      </c>
      <c r="L841" s="16">
        <v>15206.46</v>
      </c>
      <c r="M841" s="16">
        <v>16960.968844281299</v>
      </c>
      <c r="N841" s="16">
        <v>20220.834196473199</v>
      </c>
      <c r="O841" s="16">
        <v>14683.1134787504</v>
      </c>
      <c r="P841" s="17">
        <f t="shared" si="12"/>
        <v>191100.03499717033</v>
      </c>
      <c r="R841" s="7"/>
      <c r="S841" s="7"/>
    </row>
    <row r="842" spans="1:19" s="2" customFormat="1" x14ac:dyDescent="0.25">
      <c r="A842" s="14">
        <v>317057</v>
      </c>
      <c r="B842" s="14">
        <v>858</v>
      </c>
      <c r="C842" s="15" t="s">
        <v>438</v>
      </c>
      <c r="D842" s="16">
        <v>0</v>
      </c>
      <c r="E842" s="16">
        <v>0</v>
      </c>
      <c r="F842" s="16">
        <v>0</v>
      </c>
      <c r="G842" s="16">
        <v>0</v>
      </c>
      <c r="H842" s="16">
        <v>0</v>
      </c>
      <c r="I842" s="16">
        <v>0</v>
      </c>
      <c r="J842" s="16">
        <v>0</v>
      </c>
      <c r="K842" s="16">
        <v>0</v>
      </c>
      <c r="L842" s="16">
        <v>0</v>
      </c>
      <c r="M842" s="16">
        <v>0</v>
      </c>
      <c r="N842" s="16">
        <v>0</v>
      </c>
      <c r="O842" s="16">
        <v>0</v>
      </c>
      <c r="P842" s="17">
        <f t="shared" si="12"/>
        <v>0</v>
      </c>
      <c r="R842" s="7"/>
      <c r="S842" s="7"/>
    </row>
    <row r="843" spans="1:19" s="2" customFormat="1" x14ac:dyDescent="0.25">
      <c r="A843" s="14">
        <v>317060</v>
      </c>
      <c r="B843" s="14">
        <v>706</v>
      </c>
      <c r="C843" s="15" t="s">
        <v>439</v>
      </c>
      <c r="D843" s="16">
        <v>7147.5265455672898</v>
      </c>
      <c r="E843" s="16">
        <v>7686.3301591327299</v>
      </c>
      <c r="F843" s="16">
        <v>8861.2911604554502</v>
      </c>
      <c r="G843" s="16">
        <v>7056.6908830095399</v>
      </c>
      <c r="H843" s="16">
        <v>7913.5886626585097</v>
      </c>
      <c r="I843" s="16">
        <v>9927.9650600681198</v>
      </c>
      <c r="J843" s="16">
        <v>8313.3337657984193</v>
      </c>
      <c r="K843" s="16">
        <v>11759.107411900701</v>
      </c>
      <c r="L843" s="16">
        <v>8593.7900000000009</v>
      </c>
      <c r="M843" s="16">
        <v>9585.3362658702408</v>
      </c>
      <c r="N843" s="16">
        <v>11427.6193258238</v>
      </c>
      <c r="O843" s="16">
        <v>8298.0271596459097</v>
      </c>
      <c r="P843" s="17">
        <f t="shared" si="12"/>
        <v>106570.60639993071</v>
      </c>
      <c r="R843" s="7"/>
      <c r="S843" s="7"/>
    </row>
    <row r="844" spans="1:19" s="2" customFormat="1" x14ac:dyDescent="0.25">
      <c r="A844" s="14">
        <v>317065</v>
      </c>
      <c r="B844" s="14">
        <v>859</v>
      </c>
      <c r="C844" s="15" t="s">
        <v>887</v>
      </c>
      <c r="D844" s="16">
        <v>12394.660380950099</v>
      </c>
      <c r="E844" s="16">
        <v>11742.4901465561</v>
      </c>
      <c r="F844" s="16">
        <v>13523.915177929101</v>
      </c>
      <c r="G844" s="16">
        <v>10779.809786269599</v>
      </c>
      <c r="H844" s="16">
        <v>12088.812353712799</v>
      </c>
      <c r="I844" s="16">
        <v>15165.9717970561</v>
      </c>
      <c r="J844" s="16">
        <v>12699.459019928099</v>
      </c>
      <c r="K844" s="16">
        <v>17963.2271355128</v>
      </c>
      <c r="L844" s="16">
        <v>13127.88</v>
      </c>
      <c r="M844" s="16">
        <v>14642.571624087601</v>
      </c>
      <c r="N844" s="16">
        <v>17456.8455221525</v>
      </c>
      <c r="O844" s="16">
        <v>12676.0766292958</v>
      </c>
      <c r="P844" s="17">
        <f t="shared" si="12"/>
        <v>164261.71957345059</v>
      </c>
      <c r="R844" s="7"/>
      <c r="S844" s="7"/>
    </row>
    <row r="845" spans="1:19" s="2" customFormat="1" x14ac:dyDescent="0.25">
      <c r="A845" s="14">
        <v>317070</v>
      </c>
      <c r="B845" s="14">
        <v>707</v>
      </c>
      <c r="C845" s="15" t="s">
        <v>440</v>
      </c>
      <c r="D845" s="16">
        <v>24482.328062138298</v>
      </c>
      <c r="E845" s="16">
        <v>24057.056047750299</v>
      </c>
      <c r="F845" s="16">
        <v>27708.028347528099</v>
      </c>
      <c r="G845" s="16">
        <v>22086.343290785098</v>
      </c>
      <c r="H845" s="16">
        <v>24768.2982067802</v>
      </c>
      <c r="I845" s="16">
        <v>31072.984226010001</v>
      </c>
      <c r="J845" s="16">
        <v>26019.439775147501</v>
      </c>
      <c r="K845" s="16">
        <v>36804.174562580498</v>
      </c>
      <c r="L845" s="16">
        <v>26897.23</v>
      </c>
      <c r="M845" s="16">
        <v>30000.609469141698</v>
      </c>
      <c r="N845" s="16">
        <v>35766.668486818198</v>
      </c>
      <c r="O845" s="16">
        <v>25971.5324820967</v>
      </c>
      <c r="P845" s="17">
        <f t="shared" ref="P845:P864" si="13">SUM(D845:O845)</f>
        <v>335634.69295677665</v>
      </c>
      <c r="R845" s="7"/>
      <c r="S845" s="7"/>
    </row>
    <row r="846" spans="1:19" s="2" customFormat="1" x14ac:dyDescent="0.25">
      <c r="A846" s="14">
        <v>317075</v>
      </c>
      <c r="B846" s="14">
        <v>860</v>
      </c>
      <c r="C846" s="15" t="s">
        <v>888</v>
      </c>
      <c r="D846" s="16">
        <v>969.48724118271696</v>
      </c>
      <c r="E846" s="16">
        <v>862.01851765948095</v>
      </c>
      <c r="F846" s="16">
        <v>993.14792834540503</v>
      </c>
      <c r="G846" s="16">
        <v>791.40458501043202</v>
      </c>
      <c r="H846" s="16">
        <v>887.50531905474099</v>
      </c>
      <c r="I846" s="16">
        <v>1113.4166422506501</v>
      </c>
      <c r="J846" s="16">
        <v>932.33649709890801</v>
      </c>
      <c r="K846" s="16">
        <v>1318.77840133468</v>
      </c>
      <c r="L846" s="16">
        <v>963.78</v>
      </c>
      <c r="M846" s="16">
        <v>1074.99098308827</v>
      </c>
      <c r="N846" s="16">
        <v>1281.6021673821299</v>
      </c>
      <c r="O846" s="16">
        <v>930.61986837152403</v>
      </c>
      <c r="P846" s="17">
        <f t="shared" si="13"/>
        <v>12119.088150778938</v>
      </c>
      <c r="R846" s="7"/>
      <c r="S846" s="7"/>
    </row>
    <row r="847" spans="1:19" s="2" customFormat="1" x14ac:dyDescent="0.25">
      <c r="A847" s="14">
        <v>317080</v>
      </c>
      <c r="B847" s="14">
        <v>708</v>
      </c>
      <c r="C847" s="15" t="s">
        <v>889</v>
      </c>
      <c r="D847" s="16">
        <v>24548.844803046599</v>
      </c>
      <c r="E847" s="16">
        <v>21953.220163666399</v>
      </c>
      <c r="F847" s="16">
        <v>25278.941947369502</v>
      </c>
      <c r="G847" s="16">
        <v>20154.876434145801</v>
      </c>
      <c r="H847" s="16">
        <v>22602.297373148602</v>
      </c>
      <c r="I847" s="16">
        <v>28355.629054117198</v>
      </c>
      <c r="J847" s="16">
        <v>23744.020757505601</v>
      </c>
      <c r="K847" s="16">
        <v>33585.6226086565</v>
      </c>
      <c r="L847" s="16">
        <v>24545.05</v>
      </c>
      <c r="M847" s="16">
        <v>27377.0342531936</v>
      </c>
      <c r="N847" s="16">
        <v>32638.8471972017</v>
      </c>
      <c r="O847" s="16">
        <v>23700.3029922323</v>
      </c>
      <c r="P847" s="17">
        <f t="shared" si="13"/>
        <v>308484.68758428382</v>
      </c>
      <c r="R847" s="7"/>
      <c r="S847" s="7"/>
    </row>
    <row r="848" spans="1:19" s="2" customFormat="1" x14ac:dyDescent="0.25">
      <c r="A848" s="14">
        <v>317090</v>
      </c>
      <c r="B848" s="14">
        <v>709</v>
      </c>
      <c r="C848" s="15" t="s">
        <v>890</v>
      </c>
      <c r="D848" s="16">
        <v>7558.0200696151996</v>
      </c>
      <c r="E848" s="16">
        <v>6958.4044411280602</v>
      </c>
      <c r="F848" s="16">
        <v>8003.2833316802698</v>
      </c>
      <c r="G848" s="16">
        <v>6388.3936778896395</v>
      </c>
      <c r="H848" s="16">
        <v>7164.1456834266601</v>
      </c>
      <c r="I848" s="16">
        <v>8987.7465621675892</v>
      </c>
      <c r="J848" s="16">
        <v>7526.02739047048</v>
      </c>
      <c r="K848" s="16">
        <v>10645.472317440301</v>
      </c>
      <c r="L848" s="16">
        <v>7779.92</v>
      </c>
      <c r="M848" s="16">
        <v>8677.5661023734992</v>
      </c>
      <c r="N848" s="16">
        <v>10345.377495590001</v>
      </c>
      <c r="O848" s="16">
        <v>7512.1703819099803</v>
      </c>
      <c r="P848" s="17">
        <f t="shared" si="13"/>
        <v>97546.52745369167</v>
      </c>
      <c r="R848" s="7"/>
      <c r="S848" s="7"/>
    </row>
    <row r="849" spans="1:19" s="2" customFormat="1" x14ac:dyDescent="0.25">
      <c r="A849" s="14">
        <v>317100</v>
      </c>
      <c r="B849" s="14">
        <v>710</v>
      </c>
      <c r="C849" s="15" t="s">
        <v>441</v>
      </c>
      <c r="D849" s="16">
        <v>22217.4159437702</v>
      </c>
      <c r="E849" s="16">
        <v>19754.593642328098</v>
      </c>
      <c r="F849" s="16">
        <v>22759.847332008001</v>
      </c>
      <c r="G849" s="16">
        <v>18136.3550731553</v>
      </c>
      <c r="H849" s="16">
        <v>20338.663175366601</v>
      </c>
      <c r="I849" s="16">
        <v>25515.798051576901</v>
      </c>
      <c r="J849" s="16">
        <v>21366.044725182801</v>
      </c>
      <c r="K849" s="16">
        <v>30222.005030585799</v>
      </c>
      <c r="L849" s="16">
        <v>22086.85</v>
      </c>
      <c r="M849" s="16">
        <v>24635.2100291057</v>
      </c>
      <c r="N849" s="16">
        <v>29370.049669173299</v>
      </c>
      <c r="O849" s="16">
        <v>21326.705316846899</v>
      </c>
      <c r="P849" s="17">
        <f t="shared" si="13"/>
        <v>277729.53798909963</v>
      </c>
      <c r="R849" s="7"/>
      <c r="S849" s="7"/>
    </row>
    <row r="850" spans="1:19" s="2" customFormat="1" x14ac:dyDescent="0.25">
      <c r="A850" s="14">
        <v>317103</v>
      </c>
      <c r="B850" s="14">
        <v>861</v>
      </c>
      <c r="C850" s="15" t="s">
        <v>891</v>
      </c>
      <c r="D850" s="16">
        <v>6107.0146627235699</v>
      </c>
      <c r="E850" s="16">
        <v>6536.9733588017498</v>
      </c>
      <c r="F850" s="16">
        <v>7516.6907814626502</v>
      </c>
      <c r="G850" s="16">
        <v>6001.4847696623201</v>
      </c>
      <c r="H850" s="16">
        <v>6730.2501884457097</v>
      </c>
      <c r="I850" s="16">
        <v>8443.4095370672803</v>
      </c>
      <c r="J850" s="16">
        <v>7070.2184363332399</v>
      </c>
      <c r="K850" s="16">
        <v>10000.7362101211</v>
      </c>
      <c r="L850" s="16">
        <v>7308.73</v>
      </c>
      <c r="M850" s="16">
        <v>8152.0149550859096</v>
      </c>
      <c r="N850" s="16">
        <v>9718.8164359809907</v>
      </c>
      <c r="O850" s="16">
        <v>7057.2006684839098</v>
      </c>
      <c r="P850" s="17">
        <f t="shared" si="13"/>
        <v>90643.540004168419</v>
      </c>
      <c r="R850" s="7"/>
      <c r="S850" s="7"/>
    </row>
    <row r="851" spans="1:19" s="2" customFormat="1" x14ac:dyDescent="0.25">
      <c r="A851" s="14">
        <v>317107</v>
      </c>
      <c r="B851" s="14">
        <v>862</v>
      </c>
      <c r="C851" s="15" t="s">
        <v>442</v>
      </c>
      <c r="D851" s="16">
        <v>4518.3701519864198</v>
      </c>
      <c r="E851" s="16">
        <v>3017.0643651415699</v>
      </c>
      <c r="F851" s="16">
        <v>3470.4775293970001</v>
      </c>
      <c r="G851" s="16">
        <v>2769.9160475364702</v>
      </c>
      <c r="H851" s="16">
        <v>3106.2692996921701</v>
      </c>
      <c r="I851" s="16">
        <v>3896.9582478772199</v>
      </c>
      <c r="J851" s="16">
        <v>3263.1777398461199</v>
      </c>
      <c r="K851" s="16">
        <v>4615.7244046713004</v>
      </c>
      <c r="L851" s="16">
        <v>3373.26</v>
      </c>
      <c r="M851" s="16">
        <v>3762.4684408089001</v>
      </c>
      <c r="N851" s="16">
        <v>4485.6075858373997</v>
      </c>
      <c r="O851" s="16">
        <v>3257.1695393002801</v>
      </c>
      <c r="P851" s="17">
        <f t="shared" si="13"/>
        <v>43536.463352094856</v>
      </c>
      <c r="R851" s="7"/>
      <c r="S851" s="7"/>
    </row>
    <row r="852" spans="1:19" s="2" customFormat="1" x14ac:dyDescent="0.25">
      <c r="A852" s="14">
        <v>317110</v>
      </c>
      <c r="B852" s="14">
        <v>711</v>
      </c>
      <c r="C852" s="15" t="s">
        <v>892</v>
      </c>
      <c r="D852" s="16">
        <v>969.48724118271696</v>
      </c>
      <c r="E852" s="16">
        <v>862.01855413595501</v>
      </c>
      <c r="F852" s="16">
        <v>991.89529011229104</v>
      </c>
      <c r="G852" s="16">
        <v>791.40458501043202</v>
      </c>
      <c r="H852" s="16">
        <v>887.50521739031001</v>
      </c>
      <c r="I852" s="16">
        <v>1113.4166422506501</v>
      </c>
      <c r="J852" s="16">
        <v>932.33649709890801</v>
      </c>
      <c r="K852" s="16">
        <v>1318.77840133468</v>
      </c>
      <c r="L852" s="16">
        <v>963.78</v>
      </c>
      <c r="M852" s="16">
        <v>1074.99098308827</v>
      </c>
      <c r="N852" s="16">
        <v>1281.6021673821299</v>
      </c>
      <c r="O852" s="16">
        <v>930.61986837152403</v>
      </c>
      <c r="P852" s="17">
        <f t="shared" si="13"/>
        <v>12117.835447357867</v>
      </c>
      <c r="R852" s="7"/>
      <c r="S852" s="7"/>
    </row>
    <row r="853" spans="1:19" s="2" customFormat="1" x14ac:dyDescent="0.25">
      <c r="A853" s="14">
        <v>317115</v>
      </c>
      <c r="B853" s="14">
        <v>863</v>
      </c>
      <c r="C853" s="15" t="s">
        <v>443</v>
      </c>
      <c r="D853" s="16">
        <v>6463.8698651880904</v>
      </c>
      <c r="E853" s="16">
        <v>5315.78002691658</v>
      </c>
      <c r="F853" s="16">
        <v>6132.7820326726696</v>
      </c>
      <c r="G853" s="16">
        <v>4880.3282742309002</v>
      </c>
      <c r="H853" s="16">
        <v>5472.9504389029398</v>
      </c>
      <c r="I853" s="16">
        <v>6866.0692938788898</v>
      </c>
      <c r="J853" s="16">
        <v>5749.4083987764898</v>
      </c>
      <c r="K853" s="16">
        <v>8132.4668082303697</v>
      </c>
      <c r="L853" s="16">
        <v>5943.37</v>
      </c>
      <c r="M853" s="16">
        <v>6629.1110623775603</v>
      </c>
      <c r="N853" s="16">
        <v>7903.21336552301</v>
      </c>
      <c r="O853" s="16">
        <v>5738.8225216242799</v>
      </c>
      <c r="P853" s="17">
        <f t="shared" si="13"/>
        <v>75228.172088321793</v>
      </c>
      <c r="R853" s="7"/>
      <c r="S853" s="7"/>
    </row>
    <row r="854" spans="1:19" s="2" customFormat="1" x14ac:dyDescent="0.25">
      <c r="A854" s="14">
        <v>317120</v>
      </c>
      <c r="B854" s="14">
        <v>712</v>
      </c>
      <c r="C854" s="15" t="s">
        <v>444</v>
      </c>
      <c r="D854" s="16">
        <v>2920.4470215146898</v>
      </c>
      <c r="E854" s="16">
        <v>3017.0652918165001</v>
      </c>
      <c r="F854" s="16">
        <v>3475.05464868525</v>
      </c>
      <c r="G854" s="16">
        <v>2769.9160475364702</v>
      </c>
      <c r="H854" s="16">
        <v>3106.2685857145202</v>
      </c>
      <c r="I854" s="16">
        <v>3896.9582478772199</v>
      </c>
      <c r="J854" s="16">
        <v>3263.1777398461199</v>
      </c>
      <c r="K854" s="16">
        <v>4615.7244046713004</v>
      </c>
      <c r="L854" s="16">
        <v>3373.26</v>
      </c>
      <c r="M854" s="16">
        <v>3762.4684408089001</v>
      </c>
      <c r="N854" s="16">
        <v>4485.6075858373997</v>
      </c>
      <c r="O854" s="16">
        <v>3257.1695393002801</v>
      </c>
      <c r="P854" s="17">
        <f t="shared" si="13"/>
        <v>41943.117553608659</v>
      </c>
      <c r="R854" s="7"/>
      <c r="S854" s="7"/>
    </row>
    <row r="855" spans="1:19" s="2" customFormat="1" x14ac:dyDescent="0.25">
      <c r="A855" s="14">
        <v>317130</v>
      </c>
      <c r="B855" s="14">
        <v>713</v>
      </c>
      <c r="C855" s="15" t="s">
        <v>893</v>
      </c>
      <c r="D855" s="16">
        <v>8411.7815218086907</v>
      </c>
      <c r="E855" s="16">
        <v>7398.9934143055698</v>
      </c>
      <c r="F855" s="16">
        <v>8520.6201472951907</v>
      </c>
      <c r="G855" s="16">
        <v>6792.8893546727404</v>
      </c>
      <c r="H855" s="16">
        <v>7617.7553356154904</v>
      </c>
      <c r="I855" s="16">
        <v>9556.8261793179099</v>
      </c>
      <c r="J855" s="16">
        <v>8002.5549334321304</v>
      </c>
      <c r="K855" s="16">
        <v>11319.514611455799</v>
      </c>
      <c r="L855" s="16">
        <v>8272.52</v>
      </c>
      <c r="M855" s="16">
        <v>9227.0059381741594</v>
      </c>
      <c r="N855" s="16">
        <v>11000.418603363099</v>
      </c>
      <c r="O855" s="16">
        <v>7987.82053685541</v>
      </c>
      <c r="P855" s="17">
        <f t="shared" si="13"/>
        <v>104108.70057629619</v>
      </c>
      <c r="R855" s="7"/>
      <c r="S855" s="7"/>
    </row>
    <row r="856" spans="1:19" s="2" customFormat="1" x14ac:dyDescent="0.25">
      <c r="A856" s="14">
        <v>317140</v>
      </c>
      <c r="B856" s="14">
        <v>714</v>
      </c>
      <c r="C856" s="15" t="s">
        <v>445</v>
      </c>
      <c r="D856" s="16">
        <v>8162.3626025800504</v>
      </c>
      <c r="E856" s="16">
        <v>8128.4498958129398</v>
      </c>
      <c r="F856" s="16">
        <v>9338.0657162976604</v>
      </c>
      <c r="G856" s="16">
        <v>7462.5935012771097</v>
      </c>
      <c r="H856" s="16">
        <v>8368.7817911278398</v>
      </c>
      <c r="I856" s="16">
        <v>10499.024084582399</v>
      </c>
      <c r="J856" s="16">
        <v>8791.5187958660299</v>
      </c>
      <c r="K856" s="16">
        <v>12435.494200851899</v>
      </c>
      <c r="L856" s="16">
        <v>9088.1</v>
      </c>
      <c r="M856" s="16">
        <v>10136.6871967519</v>
      </c>
      <c r="N856" s="16">
        <v>12084.938837449999</v>
      </c>
      <c r="O856" s="16">
        <v>8775.3317499129007</v>
      </c>
      <c r="P856" s="17">
        <f t="shared" si="13"/>
        <v>113271.34837251074</v>
      </c>
      <c r="R856" s="7"/>
      <c r="S856" s="7"/>
    </row>
    <row r="857" spans="1:19" s="2" customFormat="1" x14ac:dyDescent="0.25">
      <c r="A857" s="14">
        <v>317150</v>
      </c>
      <c r="B857" s="14">
        <v>715</v>
      </c>
      <c r="C857" s="15" t="s">
        <v>446</v>
      </c>
      <c r="D857" s="16">
        <v>12785.956198669101</v>
      </c>
      <c r="E857" s="16">
        <v>12107.138484815299</v>
      </c>
      <c r="F857" s="16">
        <v>13853.245874158099</v>
      </c>
      <c r="G857" s="16">
        <v>11114.8377272574</v>
      </c>
      <c r="H857" s="16">
        <v>12464.5191973169</v>
      </c>
      <c r="I857" s="16">
        <v>15637.3181756088</v>
      </c>
      <c r="J857" s="16">
        <v>13094.1481370333</v>
      </c>
      <c r="K857" s="16">
        <v>18521.509992077801</v>
      </c>
      <c r="L857" s="16">
        <v>13535.89</v>
      </c>
      <c r="M857" s="16">
        <v>15097.6511402617</v>
      </c>
      <c r="N857" s="16">
        <v>17999.390439677602</v>
      </c>
      <c r="O857" s="16">
        <v>13070.039040239801</v>
      </c>
      <c r="P857" s="17">
        <f t="shared" si="13"/>
        <v>169281.64440711579</v>
      </c>
      <c r="R857" s="7"/>
      <c r="S857" s="7"/>
    </row>
    <row r="858" spans="1:19" s="2" customFormat="1" x14ac:dyDescent="0.25">
      <c r="A858" s="14">
        <v>317160</v>
      </c>
      <c r="B858" s="14">
        <v>716</v>
      </c>
      <c r="C858" s="15" t="s">
        <v>459</v>
      </c>
      <c r="D858" s="16">
        <v>3393.2053441394601</v>
      </c>
      <c r="E858" s="16">
        <v>3017.0644318987802</v>
      </c>
      <c r="F858" s="16">
        <v>3469.46354690832</v>
      </c>
      <c r="G858" s="16">
        <v>2769.9160475364702</v>
      </c>
      <c r="H858" s="16">
        <v>3106.2703272147401</v>
      </c>
      <c r="I858" s="16">
        <v>3896.9582478772199</v>
      </c>
      <c r="J858" s="16">
        <v>3263.1777398461199</v>
      </c>
      <c r="K858" s="16">
        <v>4615.7244046713004</v>
      </c>
      <c r="L858" s="16">
        <v>3373.26</v>
      </c>
      <c r="M858" s="16">
        <v>3762.4684408089001</v>
      </c>
      <c r="N858" s="16">
        <v>4485.6075858373997</v>
      </c>
      <c r="O858" s="16">
        <v>3257.1695393002801</v>
      </c>
      <c r="P858" s="17">
        <f t="shared" si="13"/>
        <v>42410.285656038999</v>
      </c>
      <c r="R858" s="7"/>
      <c r="S858" s="7"/>
    </row>
    <row r="859" spans="1:19" s="2" customFormat="1" x14ac:dyDescent="0.25">
      <c r="A859" s="14">
        <v>317170</v>
      </c>
      <c r="B859" s="14">
        <v>717</v>
      </c>
      <c r="C859" s="15" t="s">
        <v>894</v>
      </c>
      <c r="D859" s="16">
        <v>1021.15797686951</v>
      </c>
      <c r="E859" s="16">
        <v>0</v>
      </c>
      <c r="F859" s="16">
        <v>0</v>
      </c>
      <c r="G859" s="16">
        <v>0</v>
      </c>
      <c r="H859" s="16">
        <v>0</v>
      </c>
      <c r="I859" s="16">
        <v>0</v>
      </c>
      <c r="J859" s="16">
        <v>0</v>
      </c>
      <c r="K859" s="16">
        <v>0</v>
      </c>
      <c r="L859" s="16">
        <v>0</v>
      </c>
      <c r="M859" s="16">
        <v>0</v>
      </c>
      <c r="N859" s="16">
        <v>0</v>
      </c>
      <c r="O859" s="16">
        <v>0</v>
      </c>
      <c r="P859" s="17">
        <f t="shared" si="13"/>
        <v>1021.15797686951</v>
      </c>
      <c r="R859" s="7"/>
      <c r="S859" s="7"/>
    </row>
    <row r="860" spans="1:19" s="2" customFormat="1" x14ac:dyDescent="0.25">
      <c r="A860" s="14">
        <v>317180</v>
      </c>
      <c r="B860" s="14">
        <v>718</v>
      </c>
      <c r="C860" s="15" t="s">
        <v>895</v>
      </c>
      <c r="D860" s="16">
        <v>12926.373384277</v>
      </c>
      <c r="E860" s="16">
        <v>11070.3037598431</v>
      </c>
      <c r="F860" s="16">
        <v>12738.417290933799</v>
      </c>
      <c r="G860" s="16">
        <v>10162.848358564101</v>
      </c>
      <c r="H860" s="16">
        <v>11396.9315663095</v>
      </c>
      <c r="I860" s="16">
        <v>14297.9769253495</v>
      </c>
      <c r="J860" s="16">
        <v>11972.6302053786</v>
      </c>
      <c r="K860" s="16">
        <v>16935.136800019001</v>
      </c>
      <c r="L860" s="16">
        <v>12376.53</v>
      </c>
      <c r="M860" s="16">
        <v>13804.532542360501</v>
      </c>
      <c r="N860" s="16">
        <v>16457.7369525096</v>
      </c>
      <c r="O860" s="16">
        <v>11950.586060354901</v>
      </c>
      <c r="P860" s="17">
        <f t="shared" si="13"/>
        <v>156090.0038458996</v>
      </c>
      <c r="R860" s="7"/>
      <c r="S860" s="7"/>
    </row>
    <row r="861" spans="1:19" s="2" customFormat="1" x14ac:dyDescent="0.25">
      <c r="A861" s="14">
        <v>317190</v>
      </c>
      <c r="B861" s="14">
        <v>719</v>
      </c>
      <c r="C861" s="15" t="s">
        <v>896</v>
      </c>
      <c r="D861" s="16">
        <v>12689.496091323401</v>
      </c>
      <c r="E861" s="16">
        <v>10905.4637331249</v>
      </c>
      <c r="F861" s="16">
        <v>12551.170848542</v>
      </c>
      <c r="G861" s="16">
        <v>10011.2680003818</v>
      </c>
      <c r="H861" s="16">
        <v>11226.9467432413</v>
      </c>
      <c r="I861" s="16">
        <v>14084.7205244705</v>
      </c>
      <c r="J861" s="16">
        <v>11794.0566883009</v>
      </c>
      <c r="K861" s="16">
        <v>16682.5467768833</v>
      </c>
      <c r="L861" s="16">
        <v>12191.94</v>
      </c>
      <c r="M861" s="16">
        <v>13598.635936066399</v>
      </c>
      <c r="N861" s="16">
        <v>16212.2674173837</v>
      </c>
      <c r="O861" s="16">
        <v>11772.3413348995</v>
      </c>
      <c r="P861" s="17">
        <f t="shared" si="13"/>
        <v>153720.85409461771</v>
      </c>
      <c r="R861" s="7"/>
      <c r="S861" s="7"/>
    </row>
    <row r="862" spans="1:19" s="2" customFormat="1" x14ac:dyDescent="0.25">
      <c r="A862" s="14">
        <v>317200</v>
      </c>
      <c r="B862" s="14">
        <v>720</v>
      </c>
      <c r="C862" s="15" t="s">
        <v>521</v>
      </c>
      <c r="D862" s="16">
        <v>13712.9645119736</v>
      </c>
      <c r="E862" s="16">
        <v>12205.657175083399</v>
      </c>
      <c r="F862" s="16">
        <v>14060.2820929235</v>
      </c>
      <c r="G862" s="16">
        <v>11205.8052876122</v>
      </c>
      <c r="H862" s="16">
        <v>12566.533218685199</v>
      </c>
      <c r="I862" s="16">
        <v>15765.2992329875</v>
      </c>
      <c r="J862" s="16">
        <v>13201.3150377276</v>
      </c>
      <c r="K862" s="16">
        <v>18673.096242764499</v>
      </c>
      <c r="L862" s="16">
        <v>13646.67</v>
      </c>
      <c r="M862" s="16">
        <v>15221.215381595501</v>
      </c>
      <c r="N862" s="16">
        <v>18146.703488806099</v>
      </c>
      <c r="O862" s="16">
        <v>13177.008623998699</v>
      </c>
      <c r="P862" s="17">
        <f t="shared" si="13"/>
        <v>171582.55029415779</v>
      </c>
      <c r="R862" s="7"/>
      <c r="S862" s="7"/>
    </row>
    <row r="863" spans="1:19" s="2" customFormat="1" x14ac:dyDescent="0.25">
      <c r="A863" s="14">
        <v>317210</v>
      </c>
      <c r="B863" s="14">
        <v>721</v>
      </c>
      <c r="C863" s="15" t="s">
        <v>447</v>
      </c>
      <c r="D863" s="16">
        <v>2651.6481184343302</v>
      </c>
      <c r="E863" s="16">
        <v>2720.25033562308</v>
      </c>
      <c r="F863" s="16">
        <v>3139.7497822471601</v>
      </c>
      <c r="G863" s="16">
        <v>2497.3211349091998</v>
      </c>
      <c r="H863" s="16">
        <v>2800.5725062925899</v>
      </c>
      <c r="I863" s="16">
        <v>3513.44807108432</v>
      </c>
      <c r="J863" s="16">
        <v>2942.0396130528102</v>
      </c>
      <c r="K863" s="16">
        <v>4161.4785108573096</v>
      </c>
      <c r="L863" s="16">
        <v>3041.29</v>
      </c>
      <c r="M863" s="16">
        <v>3392.1937688391999</v>
      </c>
      <c r="N863" s="16">
        <v>4044.16683927431</v>
      </c>
      <c r="O863" s="16">
        <v>2936.6226957353101</v>
      </c>
      <c r="P863" s="17">
        <f t="shared" si="13"/>
        <v>37840.781376349623</v>
      </c>
      <c r="R863" s="7"/>
      <c r="S863" s="7"/>
    </row>
    <row r="864" spans="1:19" s="2" customFormat="1" x14ac:dyDescent="0.25">
      <c r="A864" s="14">
        <v>317220</v>
      </c>
      <c r="B864" s="14">
        <v>722</v>
      </c>
      <c r="C864" s="15" t="s">
        <v>448</v>
      </c>
      <c r="D864" s="16">
        <v>969.48724118271696</v>
      </c>
      <c r="E864" s="16">
        <v>862.43267868149803</v>
      </c>
      <c r="F864" s="16">
        <v>986.05446623691796</v>
      </c>
      <c r="G864" s="16">
        <v>791.40458501043202</v>
      </c>
      <c r="H864" s="16">
        <v>887.50530666429495</v>
      </c>
      <c r="I864" s="16">
        <v>1113.4166422506501</v>
      </c>
      <c r="J864" s="16">
        <v>932.33649709890801</v>
      </c>
      <c r="K864" s="16">
        <v>1318.77840133468</v>
      </c>
      <c r="L864" s="16">
        <v>963.78</v>
      </c>
      <c r="M864" s="16">
        <v>1074.99098308827</v>
      </c>
      <c r="N864" s="16">
        <v>1281.6021673821299</v>
      </c>
      <c r="O864" s="16">
        <v>930.61986837152403</v>
      </c>
      <c r="P864" s="17">
        <f t="shared" si="13"/>
        <v>12112.408837302022</v>
      </c>
      <c r="R864" s="7"/>
      <c r="S864" s="7"/>
    </row>
    <row r="865" spans="1:19" s="2" customFormat="1" hidden="1" x14ac:dyDescent="0.25">
      <c r="A865" s="3"/>
      <c r="B865" s="3"/>
      <c r="C865" s="3"/>
      <c r="D865" s="18"/>
      <c r="E865" s="16" t="e">
        <v>#N/A</v>
      </c>
      <c r="F865" s="16" t="e">
        <v>#N/A</v>
      </c>
      <c r="G865" s="16" t="e">
        <v>#N/A</v>
      </c>
      <c r="H865" s="16" t="e">
        <v>#N/A</v>
      </c>
      <c r="I865" s="16" t="e">
        <v>#N/A</v>
      </c>
      <c r="J865" s="16" t="e">
        <v>#N/A</v>
      </c>
      <c r="K865" s="16" t="e">
        <v>#N/A</v>
      </c>
      <c r="L865" s="16" t="e">
        <v>#N/A</v>
      </c>
      <c r="M865" s="16" t="e">
        <v>#N/A</v>
      </c>
      <c r="N865" s="16" t="e">
        <v>#N/A</v>
      </c>
      <c r="O865" s="16" t="e">
        <v>#N/A</v>
      </c>
      <c r="P865" s="17"/>
      <c r="R865" s="7"/>
      <c r="S865" s="7"/>
    </row>
    <row r="866" spans="1:19" x14ac:dyDescent="0.25">
      <c r="A866" s="84" t="s">
        <v>1</v>
      </c>
      <c r="B866" s="85"/>
      <c r="C866" s="85"/>
      <c r="D866" s="86">
        <f>SUM(D12:D864)</f>
        <v>10543975.849700024</v>
      </c>
      <c r="E866" s="86">
        <f>SUM(E12:E864)</f>
        <v>9635412.5198913012</v>
      </c>
      <c r="F866" s="86">
        <f t="shared" ref="F866:O866" si="14">SUM(F12:F864)</f>
        <v>11094450.268789416</v>
      </c>
      <c r="G866" s="86">
        <f t="shared" si="14"/>
        <v>8846188.7395400275</v>
      </c>
      <c r="H866" s="86">
        <f t="shared" si="14"/>
        <v>9920387.7074073162</v>
      </c>
      <c r="I866" s="86">
        <f t="shared" si="14"/>
        <v>12445585.923620014</v>
      </c>
      <c r="J866" s="86">
        <f t="shared" si="14"/>
        <v>10421502.197880013</v>
      </c>
      <c r="K866" s="86">
        <f t="shared" si="14"/>
        <v>14741085.488760006</v>
      </c>
      <c r="L866" s="86">
        <f t="shared" si="14"/>
        <v>10773078.189999988</v>
      </c>
      <c r="M866" s="86">
        <f t="shared" si="14"/>
        <v>12016070.300600026</v>
      </c>
      <c r="N866" s="86">
        <f t="shared" si="14"/>
        <v>14325535.732796498</v>
      </c>
      <c r="O866" s="86">
        <f t="shared" si="14"/>
        <v>10402314.007660042</v>
      </c>
      <c r="P866" s="87">
        <f>SUM(D866:O866)</f>
        <v>135165586.92664465</v>
      </c>
    </row>
    <row r="867" spans="1:19" x14ac:dyDescent="0.25">
      <c r="C867" s="4"/>
    </row>
    <row r="868" spans="1:19" ht="15.75" x14ac:dyDescent="0.25">
      <c r="A868" s="12" t="s">
        <v>897</v>
      </c>
      <c r="B868" s="13" t="s">
        <v>918</v>
      </c>
    </row>
    <row r="869" spans="1:19" ht="15.75" customHeight="1" x14ac:dyDescent="0.25">
      <c r="A869" s="12" t="s">
        <v>898</v>
      </c>
      <c r="B869" s="90" t="s">
        <v>901</v>
      </c>
      <c r="C869" s="90"/>
      <c r="D869" s="90"/>
      <c r="E869" s="90"/>
      <c r="F869" s="90"/>
      <c r="G869" s="90"/>
      <c r="H869" s="90"/>
      <c r="I869" s="90"/>
      <c r="J869" s="90"/>
      <c r="K869" s="90"/>
      <c r="L869" s="90"/>
      <c r="M869" s="90"/>
      <c r="N869" s="90"/>
      <c r="O869" s="90"/>
      <c r="P869" s="90"/>
    </row>
    <row r="870" spans="1:19" ht="15" customHeight="1" x14ac:dyDescent="0.25">
      <c r="B870" s="90"/>
      <c r="C870" s="90"/>
      <c r="D870" s="90"/>
      <c r="E870" s="90"/>
      <c r="F870" s="90"/>
      <c r="G870" s="90"/>
      <c r="H870" s="90"/>
      <c r="I870" s="90"/>
      <c r="J870" s="90"/>
      <c r="K870" s="90"/>
      <c r="L870" s="90"/>
      <c r="M870" s="90"/>
      <c r="N870" s="90"/>
      <c r="O870" s="90"/>
      <c r="P870" s="90"/>
    </row>
    <row r="871" spans="1:19" ht="15.75" thickBot="1" x14ac:dyDescent="0.3"/>
    <row r="872" spans="1:19" x14ac:dyDescent="0.25">
      <c r="A872" s="83"/>
      <c r="B872" s="83"/>
      <c r="C872" s="83"/>
      <c r="D872" s="83"/>
      <c r="E872" s="83"/>
      <c r="F872" s="83"/>
      <c r="G872" s="83"/>
      <c r="H872" s="83"/>
      <c r="I872" s="83"/>
      <c r="J872" s="83"/>
      <c r="K872" s="83"/>
      <c r="L872" s="83"/>
      <c r="M872" s="83"/>
      <c r="N872" s="83"/>
      <c r="O872" s="83"/>
      <c r="P872" s="83"/>
    </row>
  </sheetData>
  <sortState ref="A12:N487">
    <sortCondition ref="A12:A487"/>
  </sortState>
  <mergeCells count="8">
    <mergeCell ref="A10:P10"/>
    <mergeCell ref="A8:P8"/>
    <mergeCell ref="B869:P870"/>
    <mergeCell ref="M3:M4"/>
    <mergeCell ref="L3:L4"/>
    <mergeCell ref="I3:I4"/>
    <mergeCell ref="J3:K4"/>
    <mergeCell ref="A9:P9"/>
  </mergeCells>
  <dataValidations count="2">
    <dataValidation type="list" allowBlank="1" showInputMessage="1" showErrorMessage="1" sqref="M3">
      <formula1>$R$12:$R$23</formula1>
    </dataValidation>
    <dataValidation type="list" allowBlank="1" showInputMessage="1" showErrorMessage="1" sqref="J3">
      <formula1>$R$26:$R$36</formula1>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x14ac:dyDescent="0.25"/>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0"/>
  <sheetViews>
    <sheetView zoomScaleNormal="100" zoomScaleSheetLayoutView="85" zoomScalePageLayoutView="85" workbookViewId="0">
      <selection activeCell="O29" sqref="O29"/>
    </sheetView>
  </sheetViews>
  <sheetFormatPr defaultRowHeight="15" x14ac:dyDescent="0.2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6" ht="2.25" customHeight="1" x14ac:dyDescent="0.25"/>
    <row r="2" spans="1:16" x14ac:dyDescent="0.25">
      <c r="A2" s="25"/>
      <c r="B2" s="25"/>
      <c r="C2" s="25"/>
      <c r="D2" s="25"/>
      <c r="E2" s="25"/>
      <c r="F2" s="25"/>
      <c r="G2" s="25"/>
      <c r="H2" s="25"/>
      <c r="I2" s="25"/>
      <c r="J2" s="26"/>
      <c r="K2" s="26"/>
      <c r="L2" s="25"/>
      <c r="M2" s="26"/>
      <c r="N2" s="25"/>
      <c r="O2" s="25"/>
      <c r="P2" s="25"/>
    </row>
    <row r="3" spans="1:16" ht="15" customHeight="1" x14ac:dyDescent="0.25">
      <c r="A3" s="25"/>
      <c r="B3" s="25"/>
      <c r="C3" s="25"/>
      <c r="D3" s="25"/>
      <c r="E3" s="25"/>
      <c r="F3" s="25"/>
      <c r="G3" s="25"/>
      <c r="H3" s="25"/>
      <c r="I3" s="94"/>
      <c r="J3" s="94"/>
      <c r="K3" s="94"/>
      <c r="L3" s="93"/>
      <c r="M3" s="26"/>
      <c r="N3" s="25"/>
      <c r="O3" s="25"/>
      <c r="P3" s="25"/>
    </row>
    <row r="4" spans="1:16" ht="15" customHeight="1" x14ac:dyDescent="0.25">
      <c r="A4" s="25"/>
      <c r="B4" s="25"/>
      <c r="C4" s="25"/>
      <c r="D4" s="25"/>
      <c r="E4" s="25"/>
      <c r="F4" s="25"/>
      <c r="G4" s="25"/>
      <c r="H4" s="25"/>
      <c r="I4" s="94"/>
      <c r="J4" s="94"/>
      <c r="K4" s="94"/>
      <c r="L4" s="93"/>
      <c r="M4" s="26"/>
      <c r="N4" s="25"/>
      <c r="O4" s="25"/>
      <c r="P4" s="25"/>
    </row>
    <row r="5" spans="1:16" ht="15.75" thickBot="1" x14ac:dyDescent="0.3">
      <c r="A5" s="32"/>
      <c r="B5" s="32"/>
      <c r="C5" s="32"/>
      <c r="D5" s="32"/>
      <c r="E5" s="32"/>
      <c r="F5" s="32"/>
      <c r="G5" s="32"/>
      <c r="H5" s="32"/>
      <c r="I5" s="32"/>
      <c r="J5" s="33"/>
      <c r="K5" s="33"/>
      <c r="L5" s="34"/>
      <c r="M5" s="33"/>
      <c r="N5" s="32"/>
      <c r="O5" s="32"/>
      <c r="P5" s="32"/>
    </row>
    <row r="6" spans="1:16" ht="15" customHeight="1" x14ac:dyDescent="0.25">
      <c r="A6" s="35" t="str">
        <f>'icms-solidário'!P6</f>
        <v>Patrimônio Cultural</v>
      </c>
      <c r="B6" s="23"/>
      <c r="C6" s="23"/>
      <c r="D6" s="24"/>
      <c r="E6" s="24"/>
      <c r="F6" s="23"/>
      <c r="G6" s="23"/>
      <c r="H6" s="23"/>
      <c r="I6" s="23"/>
      <c r="J6" s="23"/>
      <c r="K6" s="23"/>
      <c r="L6" s="23"/>
      <c r="M6" s="23"/>
      <c r="N6" s="23"/>
      <c r="O6" s="23"/>
      <c r="P6" s="23"/>
    </row>
    <row r="7" spans="1:16" ht="15" hidden="1" customHeight="1" x14ac:dyDescent="0.25"/>
    <row r="8" spans="1:16" ht="21" x14ac:dyDescent="0.35">
      <c r="A8" s="103"/>
      <c r="B8" s="103"/>
      <c r="C8" s="103"/>
      <c r="D8" s="103"/>
      <c r="E8" s="103"/>
      <c r="F8" s="103"/>
      <c r="G8" s="103"/>
      <c r="H8" s="103"/>
      <c r="I8" s="103"/>
      <c r="J8" s="103"/>
      <c r="K8" s="103"/>
      <c r="L8" s="103"/>
      <c r="M8" s="103"/>
      <c r="N8" s="103"/>
      <c r="O8" s="103"/>
      <c r="P8" s="103"/>
    </row>
    <row r="9" spans="1:16" ht="18.75" customHeight="1" x14ac:dyDescent="0.25">
      <c r="A9" s="104"/>
      <c r="B9" s="104"/>
      <c r="C9" s="104"/>
      <c r="D9" s="104"/>
      <c r="E9" s="104"/>
      <c r="F9" s="104"/>
      <c r="G9" s="104"/>
      <c r="H9" s="104"/>
      <c r="I9" s="104"/>
      <c r="J9" s="104"/>
      <c r="K9" s="104"/>
      <c r="L9" s="104"/>
      <c r="M9" s="104"/>
      <c r="N9" s="104"/>
      <c r="O9" s="104"/>
      <c r="P9" s="104"/>
    </row>
    <row r="10" spans="1:16" ht="18.75" customHeight="1" x14ac:dyDescent="0.25">
      <c r="A10" s="88"/>
      <c r="B10" s="88"/>
      <c r="C10" s="88"/>
      <c r="D10" s="88"/>
      <c r="E10" s="88"/>
      <c r="F10" s="88"/>
      <c r="G10" s="88"/>
      <c r="H10" s="88"/>
      <c r="I10" s="88"/>
      <c r="J10" s="88"/>
      <c r="K10" s="88"/>
      <c r="L10" s="88"/>
      <c r="M10" s="88"/>
      <c r="N10" s="88"/>
      <c r="O10" s="88"/>
      <c r="P10" s="88"/>
    </row>
    <row r="11" spans="1:16" ht="18.75" customHeight="1" thickBot="1" x14ac:dyDescent="0.3">
      <c r="A11" s="31"/>
      <c r="B11" s="31"/>
      <c r="C11" s="31"/>
      <c r="D11" s="31"/>
      <c r="E11" s="31"/>
      <c r="F11" s="31"/>
      <c r="G11" s="31"/>
      <c r="H11" s="31"/>
      <c r="I11" s="31"/>
      <c r="J11" s="31"/>
      <c r="K11" s="31"/>
      <c r="L11" s="31"/>
      <c r="M11" s="31"/>
      <c r="N11" s="31"/>
      <c r="O11" s="31"/>
      <c r="P11" s="31"/>
    </row>
    <row r="12" spans="1:16" ht="24.75" customHeight="1" thickBot="1" x14ac:dyDescent="0.3">
      <c r="A12" s="31"/>
      <c r="B12" s="36"/>
      <c r="C12" s="37"/>
      <c r="D12" s="37"/>
      <c r="E12" s="37"/>
      <c r="F12" s="37"/>
      <c r="G12" s="38"/>
      <c r="H12" s="31"/>
      <c r="I12" s="105" t="str">
        <f>IF(C31&lt;&gt;"",C31&amp;"   |","")</f>
        <v/>
      </c>
      <c r="J12" s="106"/>
      <c r="K12" s="31"/>
      <c r="L12" s="31"/>
      <c r="M12" s="31"/>
      <c r="N12" s="31"/>
      <c r="O12" s="107" t="str">
        <f>IF(C31&lt;&gt;"","|  "&amp;A6,"")</f>
        <v/>
      </c>
      <c r="P12" s="107"/>
    </row>
    <row r="13" spans="1:16" ht="18.75" customHeight="1" thickBot="1" x14ac:dyDescent="0.3">
      <c r="A13" s="31"/>
      <c r="B13" s="39"/>
      <c r="C13" s="40" t="s">
        <v>903</v>
      </c>
      <c r="D13" s="100"/>
      <c r="E13" s="101"/>
      <c r="F13" s="102"/>
      <c r="G13" s="41"/>
      <c r="H13" s="31"/>
      <c r="J13" s="31"/>
      <c r="K13" s="31"/>
      <c r="L13" s="31"/>
      <c r="M13" s="31"/>
      <c r="N13" s="31"/>
      <c r="O13" s="31"/>
      <c r="P13" s="31"/>
    </row>
    <row r="14" spans="1:16" ht="8.25" customHeight="1" thickBot="1" x14ac:dyDescent="0.3">
      <c r="A14" s="31"/>
      <c r="B14" s="39"/>
      <c r="C14" s="40"/>
      <c r="D14" s="42"/>
      <c r="E14" s="42"/>
      <c r="F14" s="42"/>
      <c r="G14" s="41"/>
      <c r="H14" s="31"/>
      <c r="I14" s="31"/>
      <c r="J14" s="31"/>
      <c r="K14" s="31"/>
      <c r="L14" s="31"/>
      <c r="M14" s="31"/>
      <c r="N14" s="31"/>
      <c r="O14" s="31"/>
      <c r="P14" s="31"/>
    </row>
    <row r="15" spans="1:16" ht="18.75" customHeight="1" thickBot="1" x14ac:dyDescent="0.3">
      <c r="A15" s="31"/>
      <c r="B15" s="39"/>
      <c r="C15" s="40" t="s">
        <v>904</v>
      </c>
      <c r="D15" s="100"/>
      <c r="E15" s="101"/>
      <c r="F15" s="102"/>
      <c r="G15" s="41"/>
      <c r="H15" s="31"/>
      <c r="I15" s="31"/>
      <c r="J15" s="31"/>
      <c r="K15" s="31"/>
      <c r="L15" s="31"/>
      <c r="M15" s="31"/>
      <c r="N15" s="31"/>
      <c r="O15" s="31"/>
      <c r="P15" s="31"/>
    </row>
    <row r="16" spans="1:16" ht="8.25" customHeight="1" thickBot="1" x14ac:dyDescent="0.3">
      <c r="A16" s="31"/>
      <c r="B16" s="39"/>
      <c r="C16" s="40"/>
      <c r="D16" s="42"/>
      <c r="E16" s="42"/>
      <c r="F16" s="42"/>
      <c r="G16" s="41"/>
      <c r="H16" s="31"/>
      <c r="I16" s="31"/>
      <c r="J16" s="31"/>
      <c r="K16" s="31"/>
      <c r="L16" s="31"/>
      <c r="M16" s="31"/>
      <c r="N16" s="31"/>
      <c r="O16" s="31"/>
      <c r="P16" s="31"/>
    </row>
    <row r="17" spans="1:17" ht="18.75" customHeight="1" thickBot="1" x14ac:dyDescent="0.3">
      <c r="A17" s="31"/>
      <c r="B17" s="39"/>
      <c r="C17" s="40" t="s">
        <v>905</v>
      </c>
      <c r="D17" s="100"/>
      <c r="E17" s="101"/>
      <c r="F17" s="102"/>
      <c r="G17" s="41"/>
      <c r="H17" s="31"/>
      <c r="I17" s="31"/>
      <c r="J17" s="31"/>
      <c r="K17" s="31"/>
      <c r="L17" s="31"/>
      <c r="M17" s="31"/>
      <c r="N17" s="31"/>
      <c r="O17" s="31"/>
      <c r="P17" s="31"/>
    </row>
    <row r="18" spans="1:17" ht="12" customHeight="1" thickBot="1" x14ac:dyDescent="0.3">
      <c r="A18" s="31"/>
      <c r="B18" s="43"/>
      <c r="C18" s="44"/>
      <c r="D18" s="44"/>
      <c r="E18" s="44"/>
      <c r="F18" s="44"/>
      <c r="G18" s="45"/>
      <c r="H18" s="31"/>
      <c r="I18" s="31"/>
      <c r="J18" s="31"/>
      <c r="K18" s="31"/>
      <c r="L18" s="31"/>
      <c r="M18" s="31"/>
      <c r="N18" s="31"/>
      <c r="O18" s="31"/>
      <c r="P18" s="31"/>
    </row>
    <row r="19" spans="1:17" ht="18.75" customHeight="1" x14ac:dyDescent="0.25">
      <c r="A19" s="31"/>
      <c r="B19" s="108" t="str">
        <f>IFERROR(IF(E54&lt;&gt;0,"Atenção! O dados informados acima são de municípios diferentes. Os resultados serão exibidos para o município de "&amp;C31&amp;" (Código SEF "&amp;B31&amp;" e Código IBGE "&amp;A31&amp;")",""),"")</f>
        <v/>
      </c>
      <c r="C19" s="108"/>
      <c r="D19" s="108"/>
      <c r="E19" s="108"/>
      <c r="F19" s="108"/>
      <c r="G19" s="108"/>
      <c r="H19" s="31"/>
      <c r="I19" s="31"/>
      <c r="J19" s="31"/>
      <c r="K19" s="31"/>
      <c r="L19" s="31"/>
      <c r="M19" s="31"/>
      <c r="N19" s="31"/>
      <c r="O19" s="31"/>
      <c r="P19" s="31"/>
    </row>
    <row r="20" spans="1:17" ht="18.75" customHeight="1" x14ac:dyDescent="0.25">
      <c r="A20" s="31"/>
      <c r="B20" s="109"/>
      <c r="C20" s="109"/>
      <c r="D20" s="109"/>
      <c r="E20" s="109"/>
      <c r="F20" s="109"/>
      <c r="G20" s="109"/>
      <c r="H20" s="31"/>
      <c r="I20" s="31"/>
      <c r="J20" s="31"/>
      <c r="K20" s="31"/>
      <c r="L20" s="31"/>
      <c r="M20" s="31"/>
      <c r="N20" s="31"/>
      <c r="O20" s="31"/>
      <c r="P20" s="46"/>
    </row>
    <row r="21" spans="1:17" ht="18.75" customHeight="1" x14ac:dyDescent="0.25">
      <c r="A21" s="31"/>
      <c r="B21" s="31"/>
      <c r="C21" s="31"/>
      <c r="D21" s="31"/>
      <c r="E21" s="31"/>
      <c r="F21" s="31"/>
      <c r="G21" s="31"/>
      <c r="H21" s="31"/>
      <c r="I21" s="31"/>
      <c r="J21" s="31"/>
      <c r="K21" s="31"/>
      <c r="L21" s="31"/>
      <c r="M21" s="31"/>
      <c r="N21" s="31"/>
      <c r="O21" s="31"/>
      <c r="P21" s="31"/>
    </row>
    <row r="22" spans="1:17" ht="23.25" customHeight="1" thickBot="1" x14ac:dyDescent="0.3">
      <c r="A22" s="31"/>
      <c r="B22" s="110" t="str">
        <f>C31&amp;" ::: Síntese do município | ICMS "&amp;A6&amp;" :::"</f>
        <v xml:space="preserve"> ::: Síntese do município | ICMS Patrimônio Cultural :::</v>
      </c>
      <c r="C22" s="110"/>
      <c r="D22" s="110"/>
      <c r="E22" s="110"/>
      <c r="F22" s="110"/>
      <c r="G22" s="110"/>
      <c r="H22" s="31"/>
      <c r="I22" s="31"/>
      <c r="J22" s="31"/>
      <c r="K22" s="31"/>
      <c r="L22" s="31"/>
      <c r="M22" s="31"/>
      <c r="N22" s="31"/>
      <c r="O22" s="31"/>
      <c r="P22" s="31"/>
    </row>
    <row r="23" spans="1:17" ht="18.75" customHeight="1" thickTop="1" thickBot="1" x14ac:dyDescent="0.3">
      <c r="A23" s="31"/>
      <c r="B23" s="31"/>
      <c r="C23" s="31"/>
      <c r="D23" s="31"/>
      <c r="E23" s="31"/>
      <c r="F23" s="31"/>
      <c r="G23" s="31"/>
      <c r="H23" s="31"/>
      <c r="I23" s="31"/>
      <c r="J23" s="31"/>
      <c r="K23" s="31"/>
      <c r="L23" s="31"/>
      <c r="M23" s="31"/>
      <c r="N23" s="31"/>
      <c r="O23" s="31"/>
      <c r="P23" s="31"/>
    </row>
    <row r="24" spans="1:17" ht="18.75" customHeight="1" thickBot="1" x14ac:dyDescent="0.3">
      <c r="A24" s="31"/>
      <c r="B24" s="31"/>
      <c r="C24" s="40" t="s">
        <v>906</v>
      </c>
      <c r="D24" s="111">
        <f ca="1">IFERROR(P31,"")</f>
        <v>0</v>
      </c>
      <c r="E24" s="112"/>
      <c r="F24" s="113"/>
      <c r="G24" s="31"/>
      <c r="H24" s="31"/>
      <c r="I24" s="31"/>
      <c r="J24" s="31"/>
      <c r="K24" s="31"/>
      <c r="L24" s="31"/>
      <c r="M24" s="31"/>
      <c r="N24" s="31"/>
      <c r="O24" s="31"/>
      <c r="P24" s="31"/>
    </row>
    <row r="25" spans="1:17" ht="8.25" customHeight="1" thickBot="1" x14ac:dyDescent="0.3">
      <c r="A25" s="31"/>
      <c r="B25" s="31"/>
      <c r="C25" s="40"/>
      <c r="D25" s="47"/>
      <c r="E25" s="47"/>
      <c r="F25" s="47"/>
      <c r="G25" s="31"/>
      <c r="H25" s="31"/>
      <c r="I25" s="31"/>
      <c r="J25" s="31"/>
      <c r="K25" s="31"/>
      <c r="L25" s="31"/>
      <c r="M25" s="31"/>
      <c r="N25" s="31"/>
      <c r="O25" s="31"/>
      <c r="P25" s="31"/>
    </row>
    <row r="26" spans="1:17" ht="18.75" customHeight="1" thickBot="1" x14ac:dyDescent="0.3">
      <c r="A26" s="31"/>
      <c r="B26" s="31"/>
      <c r="C26" s="40" t="s">
        <v>907</v>
      </c>
      <c r="D26" s="111" t="str">
        <f ca="1">IFERROR(P31/Q31,"")</f>
        <v/>
      </c>
      <c r="E26" s="112"/>
      <c r="F26" s="113"/>
      <c r="G26" s="31"/>
      <c r="H26" s="31"/>
      <c r="I26" s="31"/>
      <c r="J26" s="31"/>
      <c r="K26" s="31"/>
      <c r="L26" s="31"/>
      <c r="M26" s="31"/>
      <c r="N26" s="31"/>
      <c r="O26" s="31"/>
      <c r="P26" s="31"/>
    </row>
    <row r="27" spans="1:17" ht="8.25" customHeight="1" x14ac:dyDescent="0.25">
      <c r="A27" s="31"/>
      <c r="B27" s="31"/>
      <c r="C27" s="48"/>
      <c r="D27" s="42"/>
      <c r="E27" s="42"/>
      <c r="F27" s="42"/>
      <c r="G27" s="31"/>
      <c r="H27" s="31"/>
      <c r="I27" s="31"/>
      <c r="J27" s="31"/>
      <c r="K27" s="31"/>
      <c r="L27" s="31"/>
      <c r="M27" s="31"/>
      <c r="N27" s="31"/>
      <c r="O27" s="31"/>
      <c r="P27" s="31"/>
    </row>
    <row r="28" spans="1:17" ht="18.75" customHeight="1" x14ac:dyDescent="0.25">
      <c r="A28" s="31"/>
      <c r="B28" s="31"/>
      <c r="C28" s="40" t="s">
        <v>908</v>
      </c>
      <c r="D28" s="31"/>
      <c r="E28" s="31"/>
      <c r="F28" s="31"/>
      <c r="G28" s="31"/>
      <c r="H28" s="31"/>
      <c r="I28" s="82" t="str">
        <f>IF(C31&lt;&gt;"","   NOTA: O repasse médio é a média aritmética apenas dos municípios habilitados, desconsiderando os municípios que não pontuam neste critério.","")</f>
        <v/>
      </c>
      <c r="J28" s="31"/>
      <c r="K28" s="31"/>
      <c r="L28" s="31"/>
      <c r="M28" s="31"/>
      <c r="N28" s="31"/>
      <c r="O28" s="31"/>
      <c r="P28" s="31"/>
    </row>
    <row r="29" spans="1:17" ht="12.75" customHeight="1" x14ac:dyDescent="0.25">
      <c r="A29" s="31"/>
      <c r="B29" s="31"/>
      <c r="C29" s="31"/>
      <c r="D29" s="31"/>
      <c r="E29" s="31"/>
      <c r="F29" s="31"/>
      <c r="G29" s="31"/>
      <c r="H29" s="31"/>
      <c r="I29" s="31"/>
      <c r="J29" s="31"/>
      <c r="K29" s="31"/>
      <c r="L29" s="31"/>
      <c r="M29" s="31"/>
      <c r="N29" s="31"/>
      <c r="O29" s="31"/>
      <c r="P29" s="31"/>
    </row>
    <row r="30" spans="1:17" ht="18.75" customHeight="1" x14ac:dyDescent="0.25">
      <c r="A30" s="49" t="s">
        <v>14</v>
      </c>
      <c r="B30" s="49" t="s">
        <v>43</v>
      </c>
      <c r="C30" s="49" t="s">
        <v>909</v>
      </c>
      <c r="D30" s="50" t="s">
        <v>20</v>
      </c>
      <c r="E30" s="50" t="s">
        <v>30</v>
      </c>
      <c r="F30" s="50" t="s">
        <v>31</v>
      </c>
      <c r="G30" s="50" t="s">
        <v>32</v>
      </c>
      <c r="H30" s="50" t="s">
        <v>33</v>
      </c>
      <c r="I30" s="50" t="s">
        <v>34</v>
      </c>
      <c r="J30" s="50" t="s">
        <v>35</v>
      </c>
      <c r="K30" s="50" t="s">
        <v>36</v>
      </c>
      <c r="L30" s="50" t="s">
        <v>37</v>
      </c>
      <c r="M30" s="50" t="s">
        <v>38</v>
      </c>
      <c r="N30" s="50" t="s">
        <v>39</v>
      </c>
      <c r="O30" s="50" t="s">
        <v>40</v>
      </c>
      <c r="P30" s="50" t="s">
        <v>910</v>
      </c>
    </row>
    <row r="31" spans="1:17" ht="18.75" customHeight="1" x14ac:dyDescent="0.25">
      <c r="A31" s="51" t="str">
        <f>IFERROR(VLOOKUP(C31,C58:D910,2,FALSE),"")</f>
        <v/>
      </c>
      <c r="B31" s="51" t="str">
        <f>IFERROR(VLOOKUP(A31,D58:E910,2,FALSE),"")</f>
        <v/>
      </c>
      <c r="C31" s="51" t="str">
        <f>IF(C53="","",C53)</f>
        <v/>
      </c>
      <c r="D31" s="52" t="str">
        <f ca="1">IFERROR(OFFSET('icms-solidário'!$C$11,MATCH($C$31,'icms-solidário'!$C$12:$C$864,0),MATCH('meu-munic'!D30,'icms-solidário'!$D$11:$O$11,0)),"")</f>
        <v/>
      </c>
      <c r="E31" s="52" t="str">
        <f ca="1">IFERROR(OFFSET('icms-solidário'!$C$11,MATCH($C$31,'icms-solidário'!$C$12:$C$864,0),MATCH('meu-munic'!E30,'icms-solidário'!$D$11:$O$11,0)),"")</f>
        <v/>
      </c>
      <c r="F31" s="52" t="str">
        <f ca="1">IFERROR(OFFSET('icms-solidário'!$C$11,MATCH($C$31,'icms-solidário'!$C$12:$C$864,0),MATCH('meu-munic'!F30,'icms-solidário'!$D$11:$O$11,0)),"")</f>
        <v/>
      </c>
      <c r="G31" s="52" t="str">
        <f ca="1">IFERROR(OFFSET('icms-solidário'!$C$11,MATCH($C$31,'icms-solidário'!$C$12:$C$864,0),MATCH('meu-munic'!G30,'icms-solidário'!$D$11:$O$11,0)),"")</f>
        <v/>
      </c>
      <c r="H31" s="52" t="str">
        <f ca="1">IFERROR(OFFSET('icms-solidário'!$C$11,MATCH($C$31,'icms-solidário'!$C$12:$C$864,0),MATCH('meu-munic'!H30,'icms-solidário'!$D$11:$O$11,0)),"")</f>
        <v/>
      </c>
      <c r="I31" s="52" t="str">
        <f ca="1">IFERROR(OFFSET('icms-solidário'!$C$11,MATCH($C$31,'icms-solidário'!$C$12:$C$864,0),MATCH('meu-munic'!I30,'icms-solidário'!$D$11:$O$11,0)),"")</f>
        <v/>
      </c>
      <c r="J31" s="52" t="str">
        <f ca="1">IFERROR(OFFSET('icms-solidário'!$C$11,MATCH($C$31,'icms-solidário'!$C$12:$C$864,0),MATCH('meu-munic'!J30,'icms-solidário'!$D$11:$O$11,0)),"")</f>
        <v/>
      </c>
      <c r="K31" s="52" t="str">
        <f ca="1">IFERROR(OFFSET('icms-solidário'!$C$11,MATCH($C$31,'icms-solidário'!$C$12:$C$864,0),MATCH('meu-munic'!K30,'icms-solidário'!$D$11:$O$11,0)),"")</f>
        <v/>
      </c>
      <c r="L31" s="52" t="str">
        <f ca="1">IFERROR(OFFSET('icms-solidário'!$C$11,MATCH($C$31,'icms-solidário'!$C$12:$C$864,0),MATCH('meu-munic'!L30,'icms-solidário'!$D$11:$O$11,0)),"")</f>
        <v/>
      </c>
      <c r="M31" s="52" t="str">
        <f ca="1">IFERROR(OFFSET('icms-solidário'!$C$11,MATCH($C$31,'icms-solidário'!$C$12:$C$864,0),MATCH('meu-munic'!M30,'icms-solidário'!$D$11:$O$11,0)),"")</f>
        <v/>
      </c>
      <c r="N31" s="52" t="str">
        <f ca="1">IFERROR(OFFSET('icms-solidário'!$C$11,MATCH($C$31,'icms-solidário'!$C$12:$C$864,0),MATCH('meu-munic'!N30,'icms-solidário'!$D$11:$O$11,0)),"")</f>
        <v/>
      </c>
      <c r="O31" s="52" t="str">
        <f ca="1">IFERROR(OFFSET('icms-solidário'!$C$11,MATCH($C$31,'icms-solidário'!$C$12:$C$864,0),MATCH('meu-munic'!O30,'icms-solidário'!$D$11:$O$11,0)),"")</f>
        <v/>
      </c>
      <c r="P31" s="53">
        <f ca="1">SUM(D31:O31)</f>
        <v>0</v>
      </c>
      <c r="Q31" s="54">
        <f ca="1">COUNTIF(D31:O31,"&gt;1")</f>
        <v>0</v>
      </c>
    </row>
    <row r="32" spans="1:17" s="54" customFormat="1" ht="18.75" customHeight="1" x14ac:dyDescent="0.25">
      <c r="A32" s="55"/>
      <c r="B32" s="56"/>
      <c r="C32" s="57" t="str">
        <f>"Repasse médio "&amp;A6</f>
        <v>Repasse médio Patrimônio Cultural</v>
      </c>
      <c r="D32" s="58" t="str">
        <f ca="1">IF(D31&lt;&gt;"",'icms-solidário'!D866/D33,"")</f>
        <v/>
      </c>
      <c r="E32" s="58" t="str">
        <f ca="1">IF(E31&lt;&gt;"",'icms-solidário'!E866/E33,"")</f>
        <v/>
      </c>
      <c r="F32" s="58" t="str">
        <f ca="1">IF(F31&lt;&gt;"",'icms-solidário'!F866/F33,"")</f>
        <v/>
      </c>
      <c r="G32" s="58" t="str">
        <f ca="1">IF(G31&lt;&gt;"",'icms-solidário'!G866/G33,"")</f>
        <v/>
      </c>
      <c r="H32" s="58" t="str">
        <f ca="1">IF(H31&lt;&gt;"",'icms-solidário'!H866/H33,"")</f>
        <v/>
      </c>
      <c r="I32" s="58" t="str">
        <f ca="1">IF(I31&lt;&gt;"",'icms-solidário'!I866/I33,"")</f>
        <v/>
      </c>
      <c r="J32" s="58" t="str">
        <f ca="1">IF(J31&lt;&gt;"",'icms-solidário'!J866/J33,"")</f>
        <v/>
      </c>
      <c r="K32" s="58" t="str">
        <f ca="1">IF(K31&lt;&gt;"",'icms-solidário'!K866/K33,"")</f>
        <v/>
      </c>
      <c r="L32" s="58" t="str">
        <f ca="1">IF(L31&lt;&gt;"",'icms-solidário'!L866/L33,"")</f>
        <v/>
      </c>
      <c r="M32" s="58" t="str">
        <f ca="1">IF(M31&lt;&gt;"",'icms-solidário'!M866/M33,"")</f>
        <v/>
      </c>
      <c r="N32" s="58" t="str">
        <f ca="1">IF(N31&lt;&gt;"",'icms-solidário'!N866/N33,"")</f>
        <v/>
      </c>
      <c r="O32" s="58" t="str">
        <f ca="1">IF(O31&lt;&gt;"",'icms-solidário'!O866/O33,"")</f>
        <v/>
      </c>
      <c r="P32" s="59"/>
    </row>
    <row r="33" spans="1:16" s="54" customFormat="1" ht="18.75" customHeight="1" x14ac:dyDescent="0.25">
      <c r="A33" s="55"/>
      <c r="B33" s="56"/>
      <c r="C33" s="57"/>
      <c r="D33" s="60">
        <f>COUNTIF('icms-solidário'!D12:D864,"&gt;0")</f>
        <v>820</v>
      </c>
      <c r="E33" s="60">
        <f>COUNTIF('icms-solidário'!E12:E864,"&gt;0")</f>
        <v>812</v>
      </c>
      <c r="F33" s="60">
        <f>COUNTIF('icms-solidário'!F12:F864,"&gt;0")</f>
        <v>812</v>
      </c>
      <c r="G33" s="60">
        <f>COUNTIF('icms-solidário'!G12:G864,"&gt;0")</f>
        <v>812</v>
      </c>
      <c r="H33" s="60">
        <f>COUNTIF('icms-solidário'!H12:H864,"&gt;0")</f>
        <v>812</v>
      </c>
      <c r="I33" s="60">
        <f>COUNTIF('icms-solidário'!I12:I864,"&gt;0")</f>
        <v>812</v>
      </c>
      <c r="J33" s="60">
        <f>COUNTIF('icms-solidário'!J12:J864,"&gt;0")</f>
        <v>812</v>
      </c>
      <c r="K33" s="60">
        <f>COUNTIF('icms-solidário'!K12:K864,"&gt;0")</f>
        <v>812</v>
      </c>
      <c r="L33" s="60">
        <f>COUNTIF('icms-solidário'!L12:L864,"&gt;0")</f>
        <v>812</v>
      </c>
      <c r="M33" s="60">
        <f>COUNTIF('icms-solidário'!M12:M864,"&gt;0")</f>
        <v>812</v>
      </c>
      <c r="N33" s="60">
        <f>COUNTIF('icms-solidário'!N12:N864,"&gt;0")</f>
        <v>812</v>
      </c>
      <c r="O33" s="60">
        <f>COUNTIF('icms-solidário'!O12:O864,"&gt;0")</f>
        <v>812</v>
      </c>
      <c r="P33" s="59"/>
    </row>
    <row r="34" spans="1:16" s="6" customFormat="1" x14ac:dyDescent="0.25">
      <c r="A34" s="61"/>
      <c r="B34" s="62"/>
      <c r="C34" s="63"/>
      <c r="D34" s="64"/>
      <c r="E34" s="64"/>
      <c r="F34" s="64"/>
      <c r="G34" s="64"/>
      <c r="H34" s="64"/>
      <c r="I34" s="64"/>
      <c r="J34" s="64"/>
      <c r="K34" s="64"/>
      <c r="L34" s="64"/>
      <c r="M34" s="64"/>
      <c r="N34" s="64"/>
      <c r="O34" s="64"/>
      <c r="P34" s="65"/>
    </row>
    <row r="35" spans="1:16" ht="15.75" customHeight="1" x14ac:dyDescent="0.25">
      <c r="A35" s="31"/>
      <c r="B35" s="56"/>
      <c r="C35" s="57"/>
      <c r="D35" s="60"/>
      <c r="E35" s="60"/>
      <c r="F35" s="60"/>
      <c r="G35" s="60"/>
      <c r="H35" s="60"/>
      <c r="I35" s="60"/>
      <c r="J35" s="60"/>
      <c r="K35" s="60"/>
      <c r="L35" s="60"/>
      <c r="M35" s="60"/>
      <c r="N35" s="60"/>
      <c r="O35" s="60"/>
      <c r="P35" s="59"/>
    </row>
    <row r="36" spans="1:16" ht="15" customHeight="1" x14ac:dyDescent="0.25">
      <c r="A36" s="31"/>
      <c r="B36" s="56"/>
      <c r="C36" s="57"/>
      <c r="D36" s="60"/>
      <c r="E36" s="60"/>
      <c r="F36" s="60"/>
      <c r="G36" s="60"/>
      <c r="H36" s="60"/>
      <c r="I36" s="60"/>
      <c r="J36" s="60"/>
      <c r="K36" s="60"/>
      <c r="L36" s="60"/>
      <c r="M36" s="60"/>
      <c r="N36" s="60"/>
      <c r="O36" s="60"/>
      <c r="P36" s="59"/>
    </row>
    <row r="37" spans="1:16" x14ac:dyDescent="0.25">
      <c r="A37" s="31"/>
      <c r="B37" s="56"/>
      <c r="C37" s="57"/>
      <c r="D37" s="60"/>
      <c r="E37" s="60"/>
      <c r="F37" s="60"/>
      <c r="G37" s="60"/>
      <c r="H37" s="60"/>
      <c r="I37" s="60"/>
      <c r="J37" s="60"/>
      <c r="K37" s="60"/>
      <c r="L37" s="60"/>
      <c r="M37" s="60"/>
      <c r="N37" s="60"/>
      <c r="O37" s="60"/>
      <c r="P37" s="59"/>
    </row>
    <row r="38" spans="1:16" x14ac:dyDescent="0.25">
      <c r="A38" s="31"/>
      <c r="B38" s="56"/>
      <c r="C38" s="57"/>
      <c r="D38" s="60"/>
      <c r="E38" s="60"/>
      <c r="F38" s="60"/>
      <c r="G38" s="60"/>
      <c r="H38" s="60"/>
      <c r="I38" s="60"/>
      <c r="J38" s="60"/>
      <c r="K38" s="60"/>
      <c r="L38" s="60"/>
      <c r="M38" s="60"/>
      <c r="N38" s="60"/>
      <c r="O38" s="60"/>
      <c r="P38" s="59"/>
    </row>
    <row r="39" spans="1:16" x14ac:dyDescent="0.25">
      <c r="A39" s="31"/>
      <c r="B39" s="56"/>
      <c r="C39" s="57"/>
      <c r="D39" s="60"/>
      <c r="E39" s="60"/>
      <c r="F39" s="60"/>
      <c r="G39" s="60"/>
      <c r="H39" s="60"/>
      <c r="I39" s="60"/>
      <c r="J39" s="60"/>
      <c r="K39" s="60"/>
      <c r="L39" s="60"/>
      <c r="M39" s="60"/>
      <c r="N39" s="60"/>
      <c r="O39" s="60"/>
      <c r="P39" s="59"/>
    </row>
    <row r="40" spans="1:16" x14ac:dyDescent="0.25">
      <c r="A40" s="31"/>
      <c r="B40" s="56"/>
      <c r="C40" s="57"/>
      <c r="D40" s="60"/>
      <c r="E40" s="60"/>
      <c r="F40" s="60"/>
      <c r="G40" s="60"/>
      <c r="H40" s="60"/>
      <c r="I40" s="60"/>
      <c r="J40" s="60"/>
      <c r="K40" s="60"/>
      <c r="L40" s="60"/>
      <c r="M40" s="60"/>
      <c r="N40" s="60"/>
      <c r="O40" s="60"/>
      <c r="P40" s="59"/>
    </row>
    <row r="41" spans="1:16" x14ac:dyDescent="0.25">
      <c r="A41" s="31"/>
      <c r="B41" s="56"/>
      <c r="C41" s="57"/>
      <c r="D41" s="60"/>
      <c r="E41" s="60"/>
      <c r="F41" s="60"/>
      <c r="G41" s="60"/>
      <c r="H41" s="60"/>
      <c r="I41" s="60"/>
      <c r="J41" s="60"/>
      <c r="K41" s="60"/>
      <c r="L41" s="60"/>
      <c r="M41" s="60"/>
      <c r="N41" s="60"/>
      <c r="O41" s="60"/>
      <c r="P41" s="59"/>
    </row>
    <row r="42" spans="1:16" x14ac:dyDescent="0.25">
      <c r="A42" s="31"/>
      <c r="B42" s="56"/>
      <c r="C42" s="57"/>
      <c r="D42" s="60"/>
      <c r="E42" s="60"/>
      <c r="F42" s="60"/>
      <c r="G42" s="60"/>
      <c r="H42" s="60"/>
      <c r="I42" s="60"/>
      <c r="J42" s="60"/>
      <c r="K42" s="60"/>
      <c r="L42" s="60"/>
      <c r="M42" s="60"/>
      <c r="N42" s="60"/>
      <c r="O42" s="60"/>
      <c r="P42" s="59"/>
    </row>
    <row r="43" spans="1:16" ht="15.75" x14ac:dyDescent="0.25">
      <c r="A43" s="12"/>
      <c r="B43" s="13"/>
    </row>
    <row r="44" spans="1:16" ht="15.75" hidden="1" x14ac:dyDescent="0.25">
      <c r="A44" s="12"/>
      <c r="B44" s="90"/>
      <c r="C44" s="90"/>
      <c r="D44" s="90"/>
      <c r="E44" s="90"/>
      <c r="F44" s="90"/>
      <c r="G44" s="90"/>
      <c r="H44" s="90"/>
      <c r="I44" s="90"/>
      <c r="J44" s="90"/>
      <c r="K44" s="90"/>
      <c r="L44" s="90"/>
      <c r="M44" s="90"/>
      <c r="N44" s="90"/>
      <c r="O44" s="90"/>
      <c r="P44" s="90"/>
    </row>
    <row r="45" spans="1:16" hidden="1" x14ac:dyDescent="0.25">
      <c r="B45" s="90"/>
      <c r="C45" s="90"/>
      <c r="D45" s="90"/>
      <c r="E45" s="90"/>
      <c r="F45" s="90"/>
      <c r="G45" s="90"/>
      <c r="H45" s="90"/>
      <c r="I45" s="90"/>
      <c r="J45" s="90"/>
      <c r="K45" s="90"/>
      <c r="L45" s="90"/>
      <c r="M45" s="90"/>
      <c r="N45" s="90"/>
      <c r="O45" s="90"/>
      <c r="P45" s="90"/>
    </row>
    <row r="46" spans="1:16" ht="6.75" hidden="1" customHeight="1" x14ac:dyDescent="0.25">
      <c r="B46" s="66" t="s">
        <v>911</v>
      </c>
      <c r="C46" s="67"/>
      <c r="D46" s="67"/>
      <c r="E46" s="67"/>
      <c r="F46" s="67"/>
      <c r="G46" s="68"/>
    </row>
    <row r="47" spans="1:16" hidden="1" x14ac:dyDescent="0.25">
      <c r="B47" s="69" t="s">
        <v>912</v>
      </c>
      <c r="C47" s="70">
        <f>IF(D13&lt;&gt;"",1,0)</f>
        <v>0</v>
      </c>
      <c r="D47" s="23"/>
      <c r="E47" s="23"/>
      <c r="F47" s="23"/>
      <c r="G47" s="71"/>
    </row>
    <row r="48" spans="1:16" hidden="1" x14ac:dyDescent="0.25">
      <c r="B48" s="69" t="s">
        <v>913</v>
      </c>
      <c r="C48" s="70">
        <f>IF(D15&lt;&gt;"",1,0)</f>
        <v>0</v>
      </c>
      <c r="D48" s="23"/>
      <c r="E48" s="23"/>
      <c r="F48" s="23"/>
      <c r="G48" s="71"/>
    </row>
    <row r="49" spans="1:7" hidden="1" x14ac:dyDescent="0.25">
      <c r="B49" s="69" t="s">
        <v>914</v>
      </c>
      <c r="C49" s="70">
        <f>IF(D17&lt;&gt;"",1,0)</f>
        <v>0</v>
      </c>
      <c r="D49" s="23"/>
      <c r="E49" s="23"/>
      <c r="F49" s="23"/>
      <c r="G49" s="71"/>
    </row>
    <row r="50" spans="1:7" hidden="1" x14ac:dyDescent="0.25">
      <c r="B50" s="72"/>
      <c r="C50" s="73"/>
      <c r="D50" s="69" t="s">
        <v>915</v>
      </c>
      <c r="E50" s="74" t="s">
        <v>916</v>
      </c>
      <c r="F50" s="23"/>
      <c r="G50" s="71"/>
    </row>
    <row r="51" spans="1:7" hidden="1" x14ac:dyDescent="0.25">
      <c r="B51" s="69" t="s">
        <v>14</v>
      </c>
      <c r="C51" s="75" t="str">
        <f>IF(C49=1,D17,IF(C48=1,VLOOKUP(D15,$B$58:$D$910,3,FALSE),IF(C47=1,VLOOKUP(D13,$C$58:$D$910,2,FALSE),"")))</f>
        <v/>
      </c>
      <c r="D51" s="70" t="str">
        <f>IF(C53&lt;&gt;"",VLOOKUP(C53,$C$58:$E$910,2,FALSE),IF(C52&lt;&gt;"",VLOOKUP(C52,$B$58:$D$910,3,FALSE),C51))</f>
        <v/>
      </c>
      <c r="E51" s="70" t="e">
        <f>C51-D51</f>
        <v>#VALUE!</v>
      </c>
      <c r="F51" s="23"/>
      <c r="G51" s="71"/>
    </row>
    <row r="52" spans="1:7" hidden="1" x14ac:dyDescent="0.25">
      <c r="B52" s="69" t="s">
        <v>43</v>
      </c>
      <c r="C52" s="75" t="str">
        <f>IF(C48=1,D15,IF(C47=1,VLOOKUP(D13,$C$58:$E$910,3,FALSE),IF(C49=1,VLOOKUP(D17,$A$58:$C$910,2,FALSE),"")))</f>
        <v/>
      </c>
      <c r="D52" s="70" t="str">
        <f>IF(C53&lt;&gt;"",VLOOKUP(C53,$C$58:$E$910,3,FALSE),IF(C51&lt;&gt;"",VLOOKUP(C51,$D$58:$E$910,2,FALSE),C52))</f>
        <v/>
      </c>
      <c r="E52" s="70" t="e">
        <f>C52-D52</f>
        <v>#VALUE!</v>
      </c>
      <c r="F52" s="23"/>
      <c r="G52" s="71"/>
    </row>
    <row r="53" spans="1:7" hidden="1" x14ac:dyDescent="0.25">
      <c r="B53" s="69" t="s">
        <v>917</v>
      </c>
      <c r="C53" s="70" t="str">
        <f>IF(C47=1,D13,IF(C48=1,VLOOKUP(D15,$B$58:$C$910,2,FALSE),IF(C49=1,VLOOKUP(D17,$A$58:$C$910,3,FALSE),"")))</f>
        <v/>
      </c>
      <c r="D53" s="23"/>
      <c r="E53" s="23"/>
      <c r="F53" s="23"/>
      <c r="G53" s="71"/>
    </row>
    <row r="54" spans="1:7" hidden="1" x14ac:dyDescent="0.25">
      <c r="B54" s="72"/>
      <c r="C54" s="23"/>
      <c r="D54" s="23"/>
      <c r="E54" s="70" t="e">
        <f>SUM(E51:E53)</f>
        <v>#VALUE!</v>
      </c>
      <c r="F54" s="23"/>
      <c r="G54" s="71"/>
    </row>
    <row r="55" spans="1:7" hidden="1" x14ac:dyDescent="0.25">
      <c r="B55" s="76"/>
      <c r="C55" s="77"/>
      <c r="D55" s="77"/>
      <c r="E55" s="77"/>
      <c r="F55" s="77"/>
      <c r="G55" s="78"/>
    </row>
    <row r="56" spans="1:7" hidden="1" x14ac:dyDescent="0.25"/>
    <row r="57" spans="1:7" hidden="1" x14ac:dyDescent="0.25"/>
    <row r="58" spans="1:7" hidden="1" x14ac:dyDescent="0.25">
      <c r="A58" s="79">
        <v>310010</v>
      </c>
      <c r="B58" s="79">
        <v>1</v>
      </c>
      <c r="C58" s="80" t="s">
        <v>522</v>
      </c>
      <c r="D58" s="79">
        <v>310010</v>
      </c>
      <c r="E58" s="79">
        <v>1</v>
      </c>
      <c r="F58" s="80" t="s">
        <v>522</v>
      </c>
    </row>
    <row r="59" spans="1:7" hidden="1" x14ac:dyDescent="0.25">
      <c r="A59" s="79">
        <v>310020</v>
      </c>
      <c r="B59" s="79">
        <v>2</v>
      </c>
      <c r="C59" s="80" t="s">
        <v>558</v>
      </c>
      <c r="D59" s="79">
        <v>310020</v>
      </c>
      <c r="E59" s="79">
        <v>2</v>
      </c>
      <c r="F59" s="80" t="s">
        <v>558</v>
      </c>
    </row>
    <row r="60" spans="1:7" hidden="1" x14ac:dyDescent="0.25">
      <c r="A60" s="79">
        <v>310030</v>
      </c>
      <c r="B60" s="79">
        <v>3</v>
      </c>
      <c r="C60" s="80" t="s">
        <v>44</v>
      </c>
      <c r="D60" s="79">
        <v>310030</v>
      </c>
      <c r="E60" s="79">
        <v>3</v>
      </c>
      <c r="F60" s="80" t="s">
        <v>44</v>
      </c>
    </row>
    <row r="61" spans="1:7" hidden="1" x14ac:dyDescent="0.25">
      <c r="A61" s="79">
        <v>310040</v>
      </c>
      <c r="B61" s="79">
        <v>4</v>
      </c>
      <c r="C61" s="80" t="s">
        <v>45</v>
      </c>
      <c r="D61" s="79">
        <v>310040</v>
      </c>
      <c r="E61" s="79">
        <v>4</v>
      </c>
      <c r="F61" s="80" t="s">
        <v>45</v>
      </c>
    </row>
    <row r="62" spans="1:7" hidden="1" x14ac:dyDescent="0.25">
      <c r="A62" s="79">
        <v>310050</v>
      </c>
      <c r="B62" s="79">
        <v>5</v>
      </c>
      <c r="C62" s="80" t="s">
        <v>559</v>
      </c>
      <c r="D62" s="79">
        <v>310050</v>
      </c>
      <c r="E62" s="79">
        <v>5</v>
      </c>
      <c r="F62" s="80" t="s">
        <v>559</v>
      </c>
    </row>
    <row r="63" spans="1:7" hidden="1" x14ac:dyDescent="0.25">
      <c r="A63" s="79">
        <v>310060</v>
      </c>
      <c r="B63" s="79">
        <v>6</v>
      </c>
      <c r="C63" s="80" t="s">
        <v>560</v>
      </c>
      <c r="D63" s="79">
        <v>310060</v>
      </c>
      <c r="E63" s="79">
        <v>6</v>
      </c>
      <c r="F63" s="80" t="s">
        <v>560</v>
      </c>
    </row>
    <row r="64" spans="1:7" hidden="1" x14ac:dyDescent="0.25">
      <c r="A64" s="79">
        <v>310070</v>
      </c>
      <c r="B64" s="79">
        <v>7</v>
      </c>
      <c r="C64" s="80" t="s">
        <v>561</v>
      </c>
      <c r="D64" s="79">
        <v>310070</v>
      </c>
      <c r="E64" s="79">
        <v>7</v>
      </c>
      <c r="F64" s="80" t="s">
        <v>561</v>
      </c>
    </row>
    <row r="65" spans="1:6" hidden="1" x14ac:dyDescent="0.25">
      <c r="A65" s="79">
        <v>310080</v>
      </c>
      <c r="B65" s="79">
        <v>8</v>
      </c>
      <c r="C65" s="80" t="s">
        <v>46</v>
      </c>
      <c r="D65" s="79">
        <v>310080</v>
      </c>
      <c r="E65" s="79">
        <v>8</v>
      </c>
      <c r="F65" s="80" t="s">
        <v>46</v>
      </c>
    </row>
    <row r="66" spans="1:6" hidden="1" x14ac:dyDescent="0.25">
      <c r="A66" s="79">
        <v>310090</v>
      </c>
      <c r="B66" s="79">
        <v>9</v>
      </c>
      <c r="C66" s="80" t="s">
        <v>562</v>
      </c>
      <c r="D66" s="79">
        <v>310090</v>
      </c>
      <c r="E66" s="79">
        <v>9</v>
      </c>
      <c r="F66" s="80" t="s">
        <v>562</v>
      </c>
    </row>
    <row r="67" spans="1:6" hidden="1" x14ac:dyDescent="0.25">
      <c r="A67" s="79">
        <v>310100</v>
      </c>
      <c r="B67" s="79">
        <v>10</v>
      </c>
      <c r="C67" s="80" t="s">
        <v>563</v>
      </c>
      <c r="D67" s="79">
        <v>310100</v>
      </c>
      <c r="E67" s="79">
        <v>10</v>
      </c>
      <c r="F67" s="80" t="s">
        <v>563</v>
      </c>
    </row>
    <row r="68" spans="1:6" hidden="1" x14ac:dyDescent="0.25">
      <c r="A68" s="79">
        <v>310110</v>
      </c>
      <c r="B68" s="79">
        <v>11</v>
      </c>
      <c r="C68" s="80" t="s">
        <v>564</v>
      </c>
      <c r="D68" s="79">
        <v>310110</v>
      </c>
      <c r="E68" s="79">
        <v>11</v>
      </c>
      <c r="F68" s="80" t="s">
        <v>564</v>
      </c>
    </row>
    <row r="69" spans="1:6" hidden="1" x14ac:dyDescent="0.25">
      <c r="A69" s="79">
        <v>310120</v>
      </c>
      <c r="B69" s="79">
        <v>12</v>
      </c>
      <c r="C69" s="80" t="s">
        <v>47</v>
      </c>
      <c r="D69" s="79">
        <v>310120</v>
      </c>
      <c r="E69" s="79">
        <v>12</v>
      </c>
      <c r="F69" s="80" t="s">
        <v>47</v>
      </c>
    </row>
    <row r="70" spans="1:6" hidden="1" x14ac:dyDescent="0.25">
      <c r="A70" s="79">
        <v>310130</v>
      </c>
      <c r="B70" s="79">
        <v>13</v>
      </c>
      <c r="C70" s="80" t="s">
        <v>48</v>
      </c>
      <c r="D70" s="79">
        <v>310130</v>
      </c>
      <c r="E70" s="79">
        <v>13</v>
      </c>
      <c r="F70" s="80" t="s">
        <v>48</v>
      </c>
    </row>
    <row r="71" spans="1:6" hidden="1" x14ac:dyDescent="0.25">
      <c r="A71" s="79">
        <v>310140</v>
      </c>
      <c r="B71" s="79">
        <v>14</v>
      </c>
      <c r="C71" s="80" t="s">
        <v>49</v>
      </c>
      <c r="D71" s="79">
        <v>310140</v>
      </c>
      <c r="E71" s="79">
        <v>14</v>
      </c>
      <c r="F71" s="80" t="s">
        <v>49</v>
      </c>
    </row>
    <row r="72" spans="1:6" hidden="1" x14ac:dyDescent="0.25">
      <c r="A72" s="79">
        <v>310150</v>
      </c>
      <c r="B72" s="79">
        <v>15</v>
      </c>
      <c r="C72" s="80" t="s">
        <v>565</v>
      </c>
      <c r="D72" s="79">
        <v>310150</v>
      </c>
      <c r="E72" s="79">
        <v>15</v>
      </c>
      <c r="F72" s="80" t="s">
        <v>565</v>
      </c>
    </row>
    <row r="73" spans="1:6" hidden="1" x14ac:dyDescent="0.25">
      <c r="A73" s="79">
        <v>310160</v>
      </c>
      <c r="B73" s="79">
        <v>16</v>
      </c>
      <c r="C73" s="80" t="s">
        <v>50</v>
      </c>
      <c r="D73" s="79">
        <v>310160</v>
      </c>
      <c r="E73" s="79">
        <v>16</v>
      </c>
      <c r="F73" s="80" t="s">
        <v>50</v>
      </c>
    </row>
    <row r="74" spans="1:6" hidden="1" x14ac:dyDescent="0.25">
      <c r="A74" s="79">
        <v>310163</v>
      </c>
      <c r="B74" s="79">
        <v>724</v>
      </c>
      <c r="C74" s="80" t="s">
        <v>51</v>
      </c>
      <c r="D74" s="79">
        <v>310163</v>
      </c>
      <c r="E74" s="79">
        <v>724</v>
      </c>
      <c r="F74" s="80" t="s">
        <v>51</v>
      </c>
    </row>
    <row r="75" spans="1:6" hidden="1" x14ac:dyDescent="0.25">
      <c r="A75" s="79">
        <v>310170</v>
      </c>
      <c r="B75" s="79">
        <v>17</v>
      </c>
      <c r="C75" s="80" t="s">
        <v>52</v>
      </c>
      <c r="D75" s="79">
        <v>310170</v>
      </c>
      <c r="E75" s="79">
        <v>17</v>
      </c>
      <c r="F75" s="80" t="s">
        <v>52</v>
      </c>
    </row>
    <row r="76" spans="1:6" hidden="1" x14ac:dyDescent="0.25">
      <c r="A76" s="79">
        <v>310180</v>
      </c>
      <c r="B76" s="79">
        <v>18</v>
      </c>
      <c r="C76" s="80" t="s">
        <v>53</v>
      </c>
      <c r="D76" s="79">
        <v>310180</v>
      </c>
      <c r="E76" s="79">
        <v>18</v>
      </c>
      <c r="F76" s="80" t="s">
        <v>53</v>
      </c>
    </row>
    <row r="77" spans="1:6" hidden="1" x14ac:dyDescent="0.25">
      <c r="A77" s="79">
        <v>310190</v>
      </c>
      <c r="B77" s="79">
        <v>19</v>
      </c>
      <c r="C77" s="80" t="s">
        <v>566</v>
      </c>
      <c r="D77" s="79">
        <v>310190</v>
      </c>
      <c r="E77" s="79">
        <v>19</v>
      </c>
      <c r="F77" s="80" t="s">
        <v>566</v>
      </c>
    </row>
    <row r="78" spans="1:6" hidden="1" x14ac:dyDescent="0.25">
      <c r="A78" s="79">
        <v>310200</v>
      </c>
      <c r="B78" s="79">
        <v>20</v>
      </c>
      <c r="C78" s="80" t="s">
        <v>54</v>
      </c>
      <c r="D78" s="79">
        <v>310200</v>
      </c>
      <c r="E78" s="79">
        <v>20</v>
      </c>
      <c r="F78" s="80" t="s">
        <v>54</v>
      </c>
    </row>
    <row r="79" spans="1:6" hidden="1" x14ac:dyDescent="0.25">
      <c r="A79" s="79">
        <v>310205</v>
      </c>
      <c r="B79" s="79">
        <v>769</v>
      </c>
      <c r="C79" s="80" t="s">
        <v>567</v>
      </c>
      <c r="D79" s="79">
        <v>310205</v>
      </c>
      <c r="E79" s="79">
        <v>769</v>
      </c>
      <c r="F79" s="80" t="s">
        <v>567</v>
      </c>
    </row>
    <row r="80" spans="1:6" hidden="1" x14ac:dyDescent="0.25">
      <c r="A80" s="79">
        <v>310210</v>
      </c>
      <c r="B80" s="79">
        <v>21</v>
      </c>
      <c r="C80" s="80" t="s">
        <v>55</v>
      </c>
      <c r="D80" s="79">
        <v>310210</v>
      </c>
      <c r="E80" s="79">
        <v>21</v>
      </c>
      <c r="F80" s="80" t="s">
        <v>55</v>
      </c>
    </row>
    <row r="81" spans="1:6" hidden="1" x14ac:dyDescent="0.25">
      <c r="A81" s="79">
        <v>310220</v>
      </c>
      <c r="B81" s="79">
        <v>22</v>
      </c>
      <c r="C81" s="80" t="s">
        <v>56</v>
      </c>
      <c r="D81" s="79">
        <v>310220</v>
      </c>
      <c r="E81" s="79">
        <v>22</v>
      </c>
      <c r="F81" s="80" t="s">
        <v>56</v>
      </c>
    </row>
    <row r="82" spans="1:6" hidden="1" x14ac:dyDescent="0.25">
      <c r="A82" s="79">
        <v>310230</v>
      </c>
      <c r="B82" s="79">
        <v>23</v>
      </c>
      <c r="C82" s="80" t="s">
        <v>568</v>
      </c>
      <c r="D82" s="79">
        <v>310230</v>
      </c>
      <c r="E82" s="79">
        <v>23</v>
      </c>
      <c r="F82" s="80" t="s">
        <v>568</v>
      </c>
    </row>
    <row r="83" spans="1:6" hidden="1" x14ac:dyDescent="0.25">
      <c r="A83" s="79">
        <v>310240</v>
      </c>
      <c r="B83" s="79">
        <v>24</v>
      </c>
      <c r="C83" s="80" t="s">
        <v>461</v>
      </c>
      <c r="D83" s="79">
        <v>310240</v>
      </c>
      <c r="E83" s="79">
        <v>24</v>
      </c>
      <c r="F83" s="80" t="s">
        <v>461</v>
      </c>
    </row>
    <row r="84" spans="1:6" hidden="1" x14ac:dyDescent="0.25">
      <c r="A84" s="79">
        <v>310250</v>
      </c>
      <c r="B84" s="79">
        <v>25</v>
      </c>
      <c r="C84" s="80" t="s">
        <v>499</v>
      </c>
      <c r="D84" s="79">
        <v>310250</v>
      </c>
      <c r="E84" s="79">
        <v>25</v>
      </c>
      <c r="F84" s="80" t="s">
        <v>499</v>
      </c>
    </row>
    <row r="85" spans="1:6" hidden="1" x14ac:dyDescent="0.25">
      <c r="A85" s="79">
        <v>310260</v>
      </c>
      <c r="B85" s="79">
        <v>26</v>
      </c>
      <c r="C85" s="80" t="s">
        <v>57</v>
      </c>
      <c r="D85" s="79">
        <v>310260</v>
      </c>
      <c r="E85" s="79">
        <v>26</v>
      </c>
      <c r="F85" s="80" t="s">
        <v>57</v>
      </c>
    </row>
    <row r="86" spans="1:6" hidden="1" x14ac:dyDescent="0.25">
      <c r="A86" s="79">
        <v>310270</v>
      </c>
      <c r="B86" s="79">
        <v>27</v>
      </c>
      <c r="C86" s="80" t="s">
        <v>569</v>
      </c>
      <c r="D86" s="79">
        <v>310270</v>
      </c>
      <c r="E86" s="79">
        <v>27</v>
      </c>
      <c r="F86" s="80" t="s">
        <v>569</v>
      </c>
    </row>
    <row r="87" spans="1:6" hidden="1" x14ac:dyDescent="0.25">
      <c r="A87" s="79">
        <v>310280</v>
      </c>
      <c r="B87" s="79">
        <v>28</v>
      </c>
      <c r="C87" s="80" t="s">
        <v>570</v>
      </c>
      <c r="D87" s="79">
        <v>310280</v>
      </c>
      <c r="E87" s="79">
        <v>28</v>
      </c>
      <c r="F87" s="80" t="s">
        <v>570</v>
      </c>
    </row>
    <row r="88" spans="1:6" hidden="1" x14ac:dyDescent="0.25">
      <c r="A88" s="79">
        <v>310285</v>
      </c>
      <c r="B88" s="79">
        <v>770</v>
      </c>
      <c r="C88" s="80" t="s">
        <v>571</v>
      </c>
      <c r="D88" s="79">
        <v>310285</v>
      </c>
      <c r="E88" s="79">
        <v>770</v>
      </c>
      <c r="F88" s="80" t="s">
        <v>571</v>
      </c>
    </row>
    <row r="89" spans="1:6" hidden="1" x14ac:dyDescent="0.25">
      <c r="A89" s="79">
        <v>310290</v>
      </c>
      <c r="B89" s="79">
        <v>29</v>
      </c>
      <c r="C89" s="80" t="s">
        <v>572</v>
      </c>
      <c r="D89" s="79">
        <v>310290</v>
      </c>
      <c r="E89" s="79">
        <v>29</v>
      </c>
      <c r="F89" s="80" t="s">
        <v>572</v>
      </c>
    </row>
    <row r="90" spans="1:6" hidden="1" x14ac:dyDescent="0.25">
      <c r="A90" s="79">
        <v>310300</v>
      </c>
      <c r="B90" s="79">
        <v>30</v>
      </c>
      <c r="C90" s="80" t="s">
        <v>573</v>
      </c>
      <c r="D90" s="79">
        <v>310300</v>
      </c>
      <c r="E90" s="79">
        <v>30</v>
      </c>
      <c r="F90" s="80" t="s">
        <v>573</v>
      </c>
    </row>
    <row r="91" spans="1:6" hidden="1" x14ac:dyDescent="0.25">
      <c r="A91" s="79">
        <v>310310</v>
      </c>
      <c r="B91" s="79">
        <v>31</v>
      </c>
      <c r="C91" s="80" t="s">
        <v>574</v>
      </c>
      <c r="D91" s="79">
        <v>310310</v>
      </c>
      <c r="E91" s="79">
        <v>31</v>
      </c>
      <c r="F91" s="80" t="s">
        <v>574</v>
      </c>
    </row>
    <row r="92" spans="1:6" hidden="1" x14ac:dyDescent="0.25">
      <c r="A92" s="79">
        <v>310320</v>
      </c>
      <c r="B92" s="79">
        <v>32</v>
      </c>
      <c r="C92" s="80" t="s">
        <v>575</v>
      </c>
      <c r="D92" s="79">
        <v>310320</v>
      </c>
      <c r="E92" s="79">
        <v>32</v>
      </c>
      <c r="F92" s="80" t="s">
        <v>575</v>
      </c>
    </row>
    <row r="93" spans="1:6" hidden="1" x14ac:dyDescent="0.25">
      <c r="A93" s="79">
        <v>310330</v>
      </c>
      <c r="B93" s="79">
        <v>33</v>
      </c>
      <c r="C93" s="80" t="s">
        <v>58</v>
      </c>
      <c r="D93" s="79">
        <v>310330</v>
      </c>
      <c r="E93" s="79">
        <v>33</v>
      </c>
      <c r="F93" s="80" t="s">
        <v>58</v>
      </c>
    </row>
    <row r="94" spans="1:6" hidden="1" x14ac:dyDescent="0.25">
      <c r="A94" s="79">
        <v>310340</v>
      </c>
      <c r="B94" s="79">
        <v>34</v>
      </c>
      <c r="C94" s="80" t="s">
        <v>576</v>
      </c>
      <c r="D94" s="79">
        <v>310340</v>
      </c>
      <c r="E94" s="79">
        <v>34</v>
      </c>
      <c r="F94" s="80" t="s">
        <v>576</v>
      </c>
    </row>
    <row r="95" spans="1:6" hidden="1" x14ac:dyDescent="0.25">
      <c r="A95" s="79">
        <v>310350</v>
      </c>
      <c r="B95" s="79">
        <v>35</v>
      </c>
      <c r="C95" s="80" t="s">
        <v>59</v>
      </c>
      <c r="D95" s="79">
        <v>310350</v>
      </c>
      <c r="E95" s="79">
        <v>35</v>
      </c>
      <c r="F95" s="80" t="s">
        <v>59</v>
      </c>
    </row>
    <row r="96" spans="1:6" hidden="1" x14ac:dyDescent="0.25">
      <c r="A96" s="79">
        <v>310360</v>
      </c>
      <c r="B96" s="79">
        <v>36</v>
      </c>
      <c r="C96" s="80" t="s">
        <v>60</v>
      </c>
      <c r="D96" s="79">
        <v>310360</v>
      </c>
      <c r="E96" s="79">
        <v>36</v>
      </c>
      <c r="F96" s="80" t="s">
        <v>60</v>
      </c>
    </row>
    <row r="97" spans="1:6" hidden="1" x14ac:dyDescent="0.25">
      <c r="A97" s="79">
        <v>310370</v>
      </c>
      <c r="B97" s="79">
        <v>37</v>
      </c>
      <c r="C97" s="80" t="s">
        <v>61</v>
      </c>
      <c r="D97" s="79">
        <v>310370</v>
      </c>
      <c r="E97" s="79">
        <v>37</v>
      </c>
      <c r="F97" s="80" t="s">
        <v>61</v>
      </c>
    </row>
    <row r="98" spans="1:6" hidden="1" x14ac:dyDescent="0.25">
      <c r="A98" s="79">
        <v>310375</v>
      </c>
      <c r="B98" s="79">
        <v>725</v>
      </c>
      <c r="C98" s="80" t="s">
        <v>577</v>
      </c>
      <c r="D98" s="79">
        <v>310375</v>
      </c>
      <c r="E98" s="79">
        <v>725</v>
      </c>
      <c r="F98" s="80" t="s">
        <v>577</v>
      </c>
    </row>
    <row r="99" spans="1:6" hidden="1" x14ac:dyDescent="0.25">
      <c r="A99" s="79">
        <v>310380</v>
      </c>
      <c r="B99" s="79">
        <v>38</v>
      </c>
      <c r="C99" s="80" t="s">
        <v>578</v>
      </c>
      <c r="D99" s="79">
        <v>310380</v>
      </c>
      <c r="E99" s="79">
        <v>38</v>
      </c>
      <c r="F99" s="80" t="s">
        <v>578</v>
      </c>
    </row>
    <row r="100" spans="1:6" hidden="1" x14ac:dyDescent="0.25">
      <c r="A100" s="79">
        <v>310390</v>
      </c>
      <c r="B100" s="79">
        <v>39</v>
      </c>
      <c r="C100" s="80" t="s">
        <v>579</v>
      </c>
      <c r="D100" s="79">
        <v>310390</v>
      </c>
      <c r="E100" s="79">
        <v>39</v>
      </c>
      <c r="F100" s="80" t="s">
        <v>579</v>
      </c>
    </row>
    <row r="101" spans="1:6" hidden="1" x14ac:dyDescent="0.25">
      <c r="A101" s="79">
        <v>310400</v>
      </c>
      <c r="B101" s="79">
        <v>40</v>
      </c>
      <c r="C101" s="80" t="s">
        <v>580</v>
      </c>
      <c r="D101" s="79">
        <v>310400</v>
      </c>
      <c r="E101" s="79">
        <v>40</v>
      </c>
      <c r="F101" s="80" t="s">
        <v>580</v>
      </c>
    </row>
    <row r="102" spans="1:6" hidden="1" x14ac:dyDescent="0.25">
      <c r="A102" s="79">
        <v>310410</v>
      </c>
      <c r="B102" s="79">
        <v>41</v>
      </c>
      <c r="C102" s="80" t="s">
        <v>62</v>
      </c>
      <c r="D102" s="79">
        <v>310410</v>
      </c>
      <c r="E102" s="79">
        <v>41</v>
      </c>
      <c r="F102" s="80" t="s">
        <v>62</v>
      </c>
    </row>
    <row r="103" spans="1:6" hidden="1" x14ac:dyDescent="0.25">
      <c r="A103" s="79">
        <v>310420</v>
      </c>
      <c r="B103" s="79">
        <v>42</v>
      </c>
      <c r="C103" s="80" t="s">
        <v>63</v>
      </c>
      <c r="D103" s="79">
        <v>310420</v>
      </c>
      <c r="E103" s="79">
        <v>42</v>
      </c>
      <c r="F103" s="80" t="s">
        <v>63</v>
      </c>
    </row>
    <row r="104" spans="1:6" hidden="1" x14ac:dyDescent="0.25">
      <c r="A104" s="79">
        <v>310430</v>
      </c>
      <c r="B104" s="79">
        <v>43</v>
      </c>
      <c r="C104" s="80" t="s">
        <v>64</v>
      </c>
      <c r="D104" s="79">
        <v>310430</v>
      </c>
      <c r="E104" s="79">
        <v>43</v>
      </c>
      <c r="F104" s="80" t="s">
        <v>64</v>
      </c>
    </row>
    <row r="105" spans="1:6" hidden="1" x14ac:dyDescent="0.25">
      <c r="A105" s="79">
        <v>310440</v>
      </c>
      <c r="B105" s="79">
        <v>44</v>
      </c>
      <c r="C105" s="80" t="s">
        <v>65</v>
      </c>
      <c r="D105" s="79">
        <v>310440</v>
      </c>
      <c r="E105" s="79">
        <v>44</v>
      </c>
      <c r="F105" s="80" t="s">
        <v>65</v>
      </c>
    </row>
    <row r="106" spans="1:6" hidden="1" x14ac:dyDescent="0.25">
      <c r="A106" s="79">
        <v>310445</v>
      </c>
      <c r="B106" s="79">
        <v>771</v>
      </c>
      <c r="C106" s="80" t="s">
        <v>66</v>
      </c>
      <c r="D106" s="79">
        <v>310445</v>
      </c>
      <c r="E106" s="79">
        <v>771</v>
      </c>
      <c r="F106" s="80" t="s">
        <v>66</v>
      </c>
    </row>
    <row r="107" spans="1:6" hidden="1" x14ac:dyDescent="0.25">
      <c r="A107" s="79">
        <v>310450</v>
      </c>
      <c r="B107" s="79">
        <v>45</v>
      </c>
      <c r="C107" s="80" t="s">
        <v>67</v>
      </c>
      <c r="D107" s="79">
        <v>310450</v>
      </c>
      <c r="E107" s="79">
        <v>45</v>
      </c>
      <c r="F107" s="80" t="s">
        <v>67</v>
      </c>
    </row>
    <row r="108" spans="1:6" hidden="1" x14ac:dyDescent="0.25">
      <c r="A108" s="79">
        <v>310460</v>
      </c>
      <c r="B108" s="79">
        <v>46</v>
      </c>
      <c r="C108" s="80" t="s">
        <v>68</v>
      </c>
      <c r="D108" s="79">
        <v>310460</v>
      </c>
      <c r="E108" s="79">
        <v>46</v>
      </c>
      <c r="F108" s="80" t="s">
        <v>68</v>
      </c>
    </row>
    <row r="109" spans="1:6" hidden="1" x14ac:dyDescent="0.25">
      <c r="A109" s="79">
        <v>310470</v>
      </c>
      <c r="B109" s="79">
        <v>47</v>
      </c>
      <c r="C109" s="80" t="s">
        <v>581</v>
      </c>
      <c r="D109" s="79">
        <v>310470</v>
      </c>
      <c r="E109" s="79">
        <v>47</v>
      </c>
      <c r="F109" s="80" t="s">
        <v>581</v>
      </c>
    </row>
    <row r="110" spans="1:6" hidden="1" x14ac:dyDescent="0.25">
      <c r="A110" s="79">
        <v>310480</v>
      </c>
      <c r="B110" s="79">
        <v>48</v>
      </c>
      <c r="C110" s="80" t="s">
        <v>462</v>
      </c>
      <c r="D110" s="79">
        <v>310480</v>
      </c>
      <c r="E110" s="79">
        <v>48</v>
      </c>
      <c r="F110" s="80" t="s">
        <v>462</v>
      </c>
    </row>
    <row r="111" spans="1:6" hidden="1" x14ac:dyDescent="0.25">
      <c r="A111" s="79">
        <v>310490</v>
      </c>
      <c r="B111" s="79">
        <v>49</v>
      </c>
      <c r="C111" s="80" t="s">
        <v>69</v>
      </c>
      <c r="D111" s="79">
        <v>310490</v>
      </c>
      <c r="E111" s="79">
        <v>49</v>
      </c>
      <c r="F111" s="80" t="s">
        <v>69</v>
      </c>
    </row>
    <row r="112" spans="1:6" hidden="1" x14ac:dyDescent="0.25">
      <c r="A112" s="79">
        <v>310500</v>
      </c>
      <c r="B112" s="79">
        <v>50</v>
      </c>
      <c r="C112" s="80" t="s">
        <v>70</v>
      </c>
      <c r="D112" s="79">
        <v>310500</v>
      </c>
      <c r="E112" s="79">
        <v>50</v>
      </c>
      <c r="F112" s="80" t="s">
        <v>70</v>
      </c>
    </row>
    <row r="113" spans="1:6" hidden="1" x14ac:dyDescent="0.25">
      <c r="A113" s="79">
        <v>310510</v>
      </c>
      <c r="B113" s="79">
        <v>51</v>
      </c>
      <c r="C113" s="80" t="s">
        <v>582</v>
      </c>
      <c r="D113" s="79">
        <v>310510</v>
      </c>
      <c r="E113" s="79">
        <v>51</v>
      </c>
      <c r="F113" s="80" t="s">
        <v>582</v>
      </c>
    </row>
    <row r="114" spans="1:6" hidden="1" x14ac:dyDescent="0.25">
      <c r="A114" s="79">
        <v>310520</v>
      </c>
      <c r="B114" s="79">
        <v>52</v>
      </c>
      <c r="C114" s="80" t="s">
        <v>71</v>
      </c>
      <c r="D114" s="79">
        <v>310520</v>
      </c>
      <c r="E114" s="79">
        <v>52</v>
      </c>
      <c r="F114" s="80" t="s">
        <v>71</v>
      </c>
    </row>
    <row r="115" spans="1:6" hidden="1" x14ac:dyDescent="0.25">
      <c r="A115" s="79">
        <v>310530</v>
      </c>
      <c r="B115" s="79">
        <v>53</v>
      </c>
      <c r="C115" s="80" t="s">
        <v>500</v>
      </c>
      <c r="D115" s="79">
        <v>310530</v>
      </c>
      <c r="E115" s="79">
        <v>53</v>
      </c>
      <c r="F115" s="80" t="s">
        <v>500</v>
      </c>
    </row>
    <row r="116" spans="1:6" hidden="1" x14ac:dyDescent="0.25">
      <c r="A116" s="79">
        <v>310540</v>
      </c>
      <c r="B116" s="79">
        <v>54</v>
      </c>
      <c r="C116" s="80" t="s">
        <v>583</v>
      </c>
      <c r="D116" s="79">
        <v>310540</v>
      </c>
      <c r="E116" s="79">
        <v>54</v>
      </c>
      <c r="F116" s="80" t="s">
        <v>583</v>
      </c>
    </row>
    <row r="117" spans="1:6" hidden="1" x14ac:dyDescent="0.25">
      <c r="A117" s="79">
        <v>310550</v>
      </c>
      <c r="B117" s="79">
        <v>55</v>
      </c>
      <c r="C117" s="80" t="s">
        <v>584</v>
      </c>
      <c r="D117" s="79">
        <v>310550</v>
      </c>
      <c r="E117" s="79">
        <v>55</v>
      </c>
      <c r="F117" s="80" t="s">
        <v>584</v>
      </c>
    </row>
    <row r="118" spans="1:6" hidden="1" x14ac:dyDescent="0.25">
      <c r="A118" s="79">
        <v>310560</v>
      </c>
      <c r="B118" s="79">
        <v>56</v>
      </c>
      <c r="C118" s="80" t="s">
        <v>72</v>
      </c>
      <c r="D118" s="79">
        <v>310560</v>
      </c>
      <c r="E118" s="79">
        <v>56</v>
      </c>
      <c r="F118" s="80" t="s">
        <v>72</v>
      </c>
    </row>
    <row r="119" spans="1:6" hidden="1" x14ac:dyDescent="0.25">
      <c r="A119" s="79">
        <v>310570</v>
      </c>
      <c r="B119" s="79">
        <v>57</v>
      </c>
      <c r="C119" s="80" t="s">
        <v>73</v>
      </c>
      <c r="D119" s="79">
        <v>310570</v>
      </c>
      <c r="E119" s="79">
        <v>57</v>
      </c>
      <c r="F119" s="80" t="s">
        <v>73</v>
      </c>
    </row>
    <row r="120" spans="1:6" hidden="1" x14ac:dyDescent="0.25">
      <c r="A120" s="79">
        <v>310590</v>
      </c>
      <c r="B120" s="79">
        <v>59</v>
      </c>
      <c r="C120" s="80" t="s">
        <v>74</v>
      </c>
      <c r="D120" s="79">
        <v>310590</v>
      </c>
      <c r="E120" s="79">
        <v>59</v>
      </c>
      <c r="F120" s="80" t="s">
        <v>74</v>
      </c>
    </row>
    <row r="121" spans="1:6" hidden="1" x14ac:dyDescent="0.25">
      <c r="A121" s="79">
        <v>310600</v>
      </c>
      <c r="B121" s="79">
        <v>60</v>
      </c>
      <c r="C121" s="80" t="s">
        <v>463</v>
      </c>
      <c r="D121" s="79">
        <v>310600</v>
      </c>
      <c r="E121" s="79">
        <v>60</v>
      </c>
      <c r="F121" s="80" t="s">
        <v>463</v>
      </c>
    </row>
    <row r="122" spans="1:6" hidden="1" x14ac:dyDescent="0.25">
      <c r="A122" s="79">
        <v>310610</v>
      </c>
      <c r="B122" s="79">
        <v>61</v>
      </c>
      <c r="C122" s="80" t="s">
        <v>75</v>
      </c>
      <c r="D122" s="79">
        <v>310610</v>
      </c>
      <c r="E122" s="79">
        <v>61</v>
      </c>
      <c r="F122" s="80" t="s">
        <v>75</v>
      </c>
    </row>
    <row r="123" spans="1:6" hidden="1" x14ac:dyDescent="0.25">
      <c r="A123" s="79">
        <v>310620</v>
      </c>
      <c r="B123" s="79">
        <v>62</v>
      </c>
      <c r="C123" s="80" t="s">
        <v>76</v>
      </c>
      <c r="D123" s="79">
        <v>310620</v>
      </c>
      <c r="E123" s="79">
        <v>62</v>
      </c>
      <c r="F123" s="80" t="s">
        <v>76</v>
      </c>
    </row>
    <row r="124" spans="1:6" hidden="1" x14ac:dyDescent="0.25">
      <c r="A124" s="79">
        <v>310630</v>
      </c>
      <c r="B124" s="79">
        <v>63</v>
      </c>
      <c r="C124" s="80" t="s">
        <v>77</v>
      </c>
      <c r="D124" s="79">
        <v>310630</v>
      </c>
      <c r="E124" s="79">
        <v>63</v>
      </c>
      <c r="F124" s="80" t="s">
        <v>77</v>
      </c>
    </row>
    <row r="125" spans="1:6" hidden="1" x14ac:dyDescent="0.25">
      <c r="A125" s="79">
        <v>310640</v>
      </c>
      <c r="B125" s="79">
        <v>64</v>
      </c>
      <c r="C125" s="80" t="s">
        <v>78</v>
      </c>
      <c r="D125" s="79">
        <v>310640</v>
      </c>
      <c r="E125" s="79">
        <v>64</v>
      </c>
      <c r="F125" s="80" t="s">
        <v>78</v>
      </c>
    </row>
    <row r="126" spans="1:6" hidden="1" x14ac:dyDescent="0.25">
      <c r="A126" s="79">
        <v>310650</v>
      </c>
      <c r="B126" s="79">
        <v>65</v>
      </c>
      <c r="C126" s="80" t="s">
        <v>79</v>
      </c>
      <c r="D126" s="79">
        <v>310650</v>
      </c>
      <c r="E126" s="79">
        <v>65</v>
      </c>
      <c r="F126" s="80" t="s">
        <v>79</v>
      </c>
    </row>
    <row r="127" spans="1:6" hidden="1" x14ac:dyDescent="0.25">
      <c r="A127" s="79">
        <v>310660</v>
      </c>
      <c r="B127" s="79">
        <v>66</v>
      </c>
      <c r="C127" s="80" t="s">
        <v>585</v>
      </c>
      <c r="D127" s="79">
        <v>310660</v>
      </c>
      <c r="E127" s="79">
        <v>66</v>
      </c>
      <c r="F127" s="80" t="s">
        <v>585</v>
      </c>
    </row>
    <row r="128" spans="1:6" hidden="1" x14ac:dyDescent="0.25">
      <c r="A128" s="79">
        <v>310665</v>
      </c>
      <c r="B128" s="79">
        <v>772</v>
      </c>
      <c r="C128" s="80" t="s">
        <v>80</v>
      </c>
      <c r="D128" s="79">
        <v>310665</v>
      </c>
      <c r="E128" s="79">
        <v>772</v>
      </c>
      <c r="F128" s="80" t="s">
        <v>80</v>
      </c>
    </row>
    <row r="129" spans="1:6" hidden="1" x14ac:dyDescent="0.25">
      <c r="A129" s="79">
        <v>310670</v>
      </c>
      <c r="B129" s="79">
        <v>67</v>
      </c>
      <c r="C129" s="80" t="s">
        <v>586</v>
      </c>
      <c r="D129" s="79">
        <v>310670</v>
      </c>
      <c r="E129" s="79">
        <v>67</v>
      </c>
      <c r="F129" s="80" t="s">
        <v>586</v>
      </c>
    </row>
    <row r="130" spans="1:6" hidden="1" x14ac:dyDescent="0.25">
      <c r="A130" s="79">
        <v>310680</v>
      </c>
      <c r="B130" s="79">
        <v>68</v>
      </c>
      <c r="C130" s="80" t="s">
        <v>81</v>
      </c>
      <c r="D130" s="79">
        <v>310680</v>
      </c>
      <c r="E130" s="79">
        <v>68</v>
      </c>
      <c r="F130" s="80" t="s">
        <v>81</v>
      </c>
    </row>
    <row r="131" spans="1:6" hidden="1" x14ac:dyDescent="0.25">
      <c r="A131" s="79">
        <v>310690</v>
      </c>
      <c r="B131" s="79">
        <v>69</v>
      </c>
      <c r="C131" s="80" t="s">
        <v>82</v>
      </c>
      <c r="D131" s="79">
        <v>310690</v>
      </c>
      <c r="E131" s="79">
        <v>69</v>
      </c>
      <c r="F131" s="80" t="s">
        <v>82</v>
      </c>
    </row>
    <row r="132" spans="1:6" hidden="1" x14ac:dyDescent="0.25">
      <c r="A132" s="79">
        <v>310700</v>
      </c>
      <c r="B132" s="79">
        <v>70</v>
      </c>
      <c r="C132" s="80" t="s">
        <v>83</v>
      </c>
      <c r="D132" s="79">
        <v>310700</v>
      </c>
      <c r="E132" s="79">
        <v>70</v>
      </c>
      <c r="F132" s="80" t="s">
        <v>83</v>
      </c>
    </row>
    <row r="133" spans="1:6" hidden="1" x14ac:dyDescent="0.25">
      <c r="A133" s="79">
        <v>310710</v>
      </c>
      <c r="B133" s="79">
        <v>71</v>
      </c>
      <c r="C133" s="80" t="s">
        <v>587</v>
      </c>
      <c r="D133" s="79">
        <v>310710</v>
      </c>
      <c r="E133" s="79">
        <v>71</v>
      </c>
      <c r="F133" s="80" t="s">
        <v>587</v>
      </c>
    </row>
    <row r="134" spans="1:6" hidden="1" x14ac:dyDescent="0.25">
      <c r="A134" s="79">
        <v>310720</v>
      </c>
      <c r="B134" s="79">
        <v>72</v>
      </c>
      <c r="C134" s="80" t="s">
        <v>464</v>
      </c>
      <c r="D134" s="79">
        <v>310720</v>
      </c>
      <c r="E134" s="79">
        <v>72</v>
      </c>
      <c r="F134" s="80" t="s">
        <v>464</v>
      </c>
    </row>
    <row r="135" spans="1:6" hidden="1" x14ac:dyDescent="0.25">
      <c r="A135" s="79">
        <v>310730</v>
      </c>
      <c r="B135" s="79">
        <v>73</v>
      </c>
      <c r="C135" s="80" t="s">
        <v>588</v>
      </c>
      <c r="D135" s="79">
        <v>310730</v>
      </c>
      <c r="E135" s="79">
        <v>73</v>
      </c>
      <c r="F135" s="80" t="s">
        <v>588</v>
      </c>
    </row>
    <row r="136" spans="1:6" hidden="1" x14ac:dyDescent="0.25">
      <c r="A136" s="79">
        <v>310740</v>
      </c>
      <c r="B136" s="79">
        <v>74</v>
      </c>
      <c r="C136" s="80" t="s">
        <v>84</v>
      </c>
      <c r="D136" s="79">
        <v>310740</v>
      </c>
      <c r="E136" s="79">
        <v>74</v>
      </c>
      <c r="F136" s="80" t="s">
        <v>84</v>
      </c>
    </row>
    <row r="137" spans="1:6" hidden="1" x14ac:dyDescent="0.25">
      <c r="A137" s="79">
        <v>310750</v>
      </c>
      <c r="B137" s="79">
        <v>75</v>
      </c>
      <c r="C137" s="80" t="s">
        <v>465</v>
      </c>
      <c r="D137" s="79">
        <v>310750</v>
      </c>
      <c r="E137" s="79">
        <v>75</v>
      </c>
      <c r="F137" s="80" t="s">
        <v>465</v>
      </c>
    </row>
    <row r="138" spans="1:6" hidden="1" x14ac:dyDescent="0.25">
      <c r="A138" s="79">
        <v>310760</v>
      </c>
      <c r="B138" s="79">
        <v>76</v>
      </c>
      <c r="C138" s="80" t="s">
        <v>449</v>
      </c>
      <c r="D138" s="79">
        <v>310760</v>
      </c>
      <c r="E138" s="79">
        <v>76</v>
      </c>
      <c r="F138" s="80" t="s">
        <v>449</v>
      </c>
    </row>
    <row r="139" spans="1:6" hidden="1" x14ac:dyDescent="0.25">
      <c r="A139" s="79">
        <v>310770</v>
      </c>
      <c r="B139" s="79">
        <v>77</v>
      </c>
      <c r="C139" s="80" t="s">
        <v>501</v>
      </c>
      <c r="D139" s="79">
        <v>310770</v>
      </c>
      <c r="E139" s="79">
        <v>77</v>
      </c>
      <c r="F139" s="80" t="s">
        <v>501</v>
      </c>
    </row>
    <row r="140" spans="1:6" hidden="1" x14ac:dyDescent="0.25">
      <c r="A140" s="79">
        <v>310780</v>
      </c>
      <c r="B140" s="79">
        <v>78</v>
      </c>
      <c r="C140" s="80" t="s">
        <v>502</v>
      </c>
      <c r="D140" s="79">
        <v>310780</v>
      </c>
      <c r="E140" s="79">
        <v>78</v>
      </c>
      <c r="F140" s="80" t="s">
        <v>502</v>
      </c>
    </row>
    <row r="141" spans="1:6" hidden="1" x14ac:dyDescent="0.25">
      <c r="A141" s="79">
        <v>310790</v>
      </c>
      <c r="B141" s="79">
        <v>79</v>
      </c>
      <c r="C141" s="80" t="s">
        <v>85</v>
      </c>
      <c r="D141" s="79">
        <v>310790</v>
      </c>
      <c r="E141" s="79">
        <v>79</v>
      </c>
      <c r="F141" s="80" t="s">
        <v>85</v>
      </c>
    </row>
    <row r="142" spans="1:6" hidden="1" x14ac:dyDescent="0.25">
      <c r="A142" s="79">
        <v>310800</v>
      </c>
      <c r="B142" s="79">
        <v>80</v>
      </c>
      <c r="C142" s="80" t="s">
        <v>86</v>
      </c>
      <c r="D142" s="79">
        <v>310800</v>
      </c>
      <c r="E142" s="79">
        <v>80</v>
      </c>
      <c r="F142" s="80" t="s">
        <v>86</v>
      </c>
    </row>
    <row r="143" spans="1:6" hidden="1" x14ac:dyDescent="0.25">
      <c r="A143" s="79">
        <v>310810</v>
      </c>
      <c r="B143" s="79">
        <v>81</v>
      </c>
      <c r="C143" s="80" t="s">
        <v>87</v>
      </c>
      <c r="D143" s="79">
        <v>310810</v>
      </c>
      <c r="E143" s="79">
        <v>81</v>
      </c>
      <c r="F143" s="80" t="s">
        <v>87</v>
      </c>
    </row>
    <row r="144" spans="1:6" hidden="1" x14ac:dyDescent="0.25">
      <c r="A144" s="79">
        <v>310820</v>
      </c>
      <c r="B144" s="79">
        <v>82</v>
      </c>
      <c r="C144" s="80" t="s">
        <v>589</v>
      </c>
      <c r="D144" s="79">
        <v>310820</v>
      </c>
      <c r="E144" s="79">
        <v>82</v>
      </c>
      <c r="F144" s="80" t="s">
        <v>589</v>
      </c>
    </row>
    <row r="145" spans="1:6" hidden="1" x14ac:dyDescent="0.25">
      <c r="A145" s="79">
        <v>310825</v>
      </c>
      <c r="B145" s="79">
        <v>773</v>
      </c>
      <c r="C145" s="80" t="s">
        <v>466</v>
      </c>
      <c r="D145" s="79">
        <v>310825</v>
      </c>
      <c r="E145" s="79">
        <v>773</v>
      </c>
      <c r="F145" s="80" t="s">
        <v>466</v>
      </c>
    </row>
    <row r="146" spans="1:6" hidden="1" x14ac:dyDescent="0.25">
      <c r="A146" s="79">
        <v>310830</v>
      </c>
      <c r="B146" s="79">
        <v>83</v>
      </c>
      <c r="C146" s="80" t="s">
        <v>450</v>
      </c>
      <c r="D146" s="79">
        <v>310830</v>
      </c>
      <c r="E146" s="79">
        <v>83</v>
      </c>
      <c r="F146" s="80" t="s">
        <v>450</v>
      </c>
    </row>
    <row r="147" spans="1:6" hidden="1" x14ac:dyDescent="0.25">
      <c r="A147" s="79">
        <v>310840</v>
      </c>
      <c r="B147" s="79">
        <v>84</v>
      </c>
      <c r="C147" s="80" t="s">
        <v>88</v>
      </c>
      <c r="D147" s="79">
        <v>310840</v>
      </c>
      <c r="E147" s="79">
        <v>84</v>
      </c>
      <c r="F147" s="80" t="s">
        <v>88</v>
      </c>
    </row>
    <row r="148" spans="1:6" hidden="1" x14ac:dyDescent="0.25">
      <c r="A148" s="79">
        <v>310850</v>
      </c>
      <c r="B148" s="79">
        <v>85</v>
      </c>
      <c r="C148" s="80" t="s">
        <v>89</v>
      </c>
      <c r="D148" s="79">
        <v>310850</v>
      </c>
      <c r="E148" s="79">
        <v>85</v>
      </c>
      <c r="F148" s="80" t="s">
        <v>89</v>
      </c>
    </row>
    <row r="149" spans="1:6" hidden="1" x14ac:dyDescent="0.25">
      <c r="A149" s="79">
        <v>310855</v>
      </c>
      <c r="B149" s="79">
        <v>774</v>
      </c>
      <c r="C149" s="80" t="s">
        <v>590</v>
      </c>
      <c r="D149" s="79">
        <v>310855</v>
      </c>
      <c r="E149" s="79">
        <v>774</v>
      </c>
      <c r="F149" s="80" t="s">
        <v>590</v>
      </c>
    </row>
    <row r="150" spans="1:6" hidden="1" x14ac:dyDescent="0.25">
      <c r="A150" s="79">
        <v>310860</v>
      </c>
      <c r="B150" s="79">
        <v>86</v>
      </c>
      <c r="C150" s="80" t="s">
        <v>591</v>
      </c>
      <c r="D150" s="79">
        <v>310860</v>
      </c>
      <c r="E150" s="79">
        <v>86</v>
      </c>
      <c r="F150" s="80" t="s">
        <v>591</v>
      </c>
    </row>
    <row r="151" spans="1:6" hidden="1" x14ac:dyDescent="0.25">
      <c r="A151" s="79">
        <v>310870</v>
      </c>
      <c r="B151" s="79">
        <v>87</v>
      </c>
      <c r="C151" s="80" t="s">
        <v>592</v>
      </c>
      <c r="D151" s="79">
        <v>310870</v>
      </c>
      <c r="E151" s="79">
        <v>87</v>
      </c>
      <c r="F151" s="80" t="s">
        <v>592</v>
      </c>
    </row>
    <row r="152" spans="1:6" hidden="1" x14ac:dyDescent="0.25">
      <c r="A152" s="79">
        <v>310880</v>
      </c>
      <c r="B152" s="79">
        <v>88</v>
      </c>
      <c r="C152" s="80" t="s">
        <v>593</v>
      </c>
      <c r="D152" s="79">
        <v>310880</v>
      </c>
      <c r="E152" s="79">
        <v>88</v>
      </c>
      <c r="F152" s="80" t="s">
        <v>593</v>
      </c>
    </row>
    <row r="153" spans="1:6" hidden="1" x14ac:dyDescent="0.25">
      <c r="A153" s="79">
        <v>310890</v>
      </c>
      <c r="B153" s="79">
        <v>89</v>
      </c>
      <c r="C153" s="80" t="s">
        <v>594</v>
      </c>
      <c r="D153" s="79">
        <v>310890</v>
      </c>
      <c r="E153" s="79">
        <v>89</v>
      </c>
      <c r="F153" s="80" t="s">
        <v>594</v>
      </c>
    </row>
    <row r="154" spans="1:6" hidden="1" x14ac:dyDescent="0.25">
      <c r="A154" s="79">
        <v>310900</v>
      </c>
      <c r="B154" s="79">
        <v>90</v>
      </c>
      <c r="C154" s="80" t="s">
        <v>90</v>
      </c>
      <c r="D154" s="79">
        <v>310900</v>
      </c>
      <c r="E154" s="79">
        <v>90</v>
      </c>
      <c r="F154" s="80" t="s">
        <v>90</v>
      </c>
    </row>
    <row r="155" spans="1:6" hidden="1" x14ac:dyDescent="0.25">
      <c r="A155" s="79">
        <v>310910</v>
      </c>
      <c r="B155" s="79">
        <v>91</v>
      </c>
      <c r="C155" s="80" t="s">
        <v>595</v>
      </c>
      <c r="D155" s="79">
        <v>310910</v>
      </c>
      <c r="E155" s="79">
        <v>91</v>
      </c>
      <c r="F155" s="80" t="s">
        <v>595</v>
      </c>
    </row>
    <row r="156" spans="1:6" hidden="1" x14ac:dyDescent="0.25">
      <c r="A156" s="79">
        <v>310920</v>
      </c>
      <c r="B156" s="79">
        <v>92</v>
      </c>
      <c r="C156" s="80" t="s">
        <v>596</v>
      </c>
      <c r="D156" s="79">
        <v>310920</v>
      </c>
      <c r="E156" s="79">
        <v>92</v>
      </c>
      <c r="F156" s="80" t="s">
        <v>596</v>
      </c>
    </row>
    <row r="157" spans="1:6" hidden="1" x14ac:dyDescent="0.25">
      <c r="A157" s="79">
        <v>310925</v>
      </c>
      <c r="B157" s="79">
        <v>775</v>
      </c>
      <c r="C157" s="80" t="s">
        <v>91</v>
      </c>
      <c r="D157" s="79">
        <v>310925</v>
      </c>
      <c r="E157" s="79">
        <v>775</v>
      </c>
      <c r="F157" s="80" t="s">
        <v>91</v>
      </c>
    </row>
    <row r="158" spans="1:6" hidden="1" x14ac:dyDescent="0.25">
      <c r="A158" s="79">
        <v>310930</v>
      </c>
      <c r="B158" s="79">
        <v>93</v>
      </c>
      <c r="C158" s="80" t="s">
        <v>92</v>
      </c>
      <c r="D158" s="79">
        <v>310930</v>
      </c>
      <c r="E158" s="79">
        <v>93</v>
      </c>
      <c r="F158" s="80" t="s">
        <v>92</v>
      </c>
    </row>
    <row r="159" spans="1:6" hidden="1" x14ac:dyDescent="0.25">
      <c r="A159" s="79">
        <v>310940</v>
      </c>
      <c r="B159" s="79">
        <v>94</v>
      </c>
      <c r="C159" s="80" t="s">
        <v>93</v>
      </c>
      <c r="D159" s="79">
        <v>310940</v>
      </c>
      <c r="E159" s="79">
        <v>94</v>
      </c>
      <c r="F159" s="80" t="s">
        <v>93</v>
      </c>
    </row>
    <row r="160" spans="1:6" hidden="1" x14ac:dyDescent="0.25">
      <c r="A160" s="79">
        <v>310945</v>
      </c>
      <c r="B160" s="79">
        <v>776</v>
      </c>
      <c r="C160" s="80" t="s">
        <v>94</v>
      </c>
      <c r="D160" s="79">
        <v>310945</v>
      </c>
      <c r="E160" s="79">
        <v>776</v>
      </c>
      <c r="F160" s="80" t="s">
        <v>94</v>
      </c>
    </row>
    <row r="161" spans="1:6" hidden="1" x14ac:dyDescent="0.25">
      <c r="A161" s="79">
        <v>310950</v>
      </c>
      <c r="B161" s="79">
        <v>95</v>
      </c>
      <c r="C161" s="80" t="s">
        <v>95</v>
      </c>
      <c r="D161" s="79">
        <v>310950</v>
      </c>
      <c r="E161" s="79">
        <v>95</v>
      </c>
      <c r="F161" s="80" t="s">
        <v>95</v>
      </c>
    </row>
    <row r="162" spans="1:6" hidden="1" x14ac:dyDescent="0.25">
      <c r="A162" s="79">
        <v>310960</v>
      </c>
      <c r="B162" s="79">
        <v>96</v>
      </c>
      <c r="C162" s="80" t="s">
        <v>451</v>
      </c>
      <c r="D162" s="79">
        <v>310960</v>
      </c>
      <c r="E162" s="79">
        <v>96</v>
      </c>
      <c r="F162" s="80" t="s">
        <v>451</v>
      </c>
    </row>
    <row r="163" spans="1:6" hidden="1" x14ac:dyDescent="0.25">
      <c r="A163" s="79">
        <v>310970</v>
      </c>
      <c r="B163" s="79">
        <v>97</v>
      </c>
      <c r="C163" s="80" t="s">
        <v>467</v>
      </c>
      <c r="D163" s="79">
        <v>310970</v>
      </c>
      <c r="E163" s="79">
        <v>97</v>
      </c>
      <c r="F163" s="80" t="s">
        <v>467</v>
      </c>
    </row>
    <row r="164" spans="1:6" hidden="1" x14ac:dyDescent="0.25">
      <c r="A164" s="79">
        <v>310980</v>
      </c>
      <c r="B164" s="79">
        <v>98</v>
      </c>
      <c r="C164" s="80" t="s">
        <v>96</v>
      </c>
      <c r="D164" s="79">
        <v>310980</v>
      </c>
      <c r="E164" s="79">
        <v>98</v>
      </c>
      <c r="F164" s="80" t="s">
        <v>96</v>
      </c>
    </row>
    <row r="165" spans="1:6" hidden="1" x14ac:dyDescent="0.25">
      <c r="A165" s="79">
        <v>310990</v>
      </c>
      <c r="B165" s="79">
        <v>99</v>
      </c>
      <c r="C165" s="80" t="s">
        <v>597</v>
      </c>
      <c r="D165" s="79">
        <v>310990</v>
      </c>
      <c r="E165" s="79">
        <v>99</v>
      </c>
      <c r="F165" s="80" t="s">
        <v>597</v>
      </c>
    </row>
    <row r="166" spans="1:6" hidden="1" x14ac:dyDescent="0.25">
      <c r="A166" s="79">
        <v>311000</v>
      </c>
      <c r="B166" s="79">
        <v>100</v>
      </c>
      <c r="C166" s="80" t="s">
        <v>598</v>
      </c>
      <c r="D166" s="79">
        <v>311000</v>
      </c>
      <c r="E166" s="79">
        <v>100</v>
      </c>
      <c r="F166" s="80" t="s">
        <v>598</v>
      </c>
    </row>
    <row r="167" spans="1:6" hidden="1" x14ac:dyDescent="0.25">
      <c r="A167" s="79">
        <v>311010</v>
      </c>
      <c r="B167" s="79">
        <v>101</v>
      </c>
      <c r="C167" s="80" t="s">
        <v>97</v>
      </c>
      <c r="D167" s="79">
        <v>311010</v>
      </c>
      <c r="E167" s="79">
        <v>101</v>
      </c>
      <c r="F167" s="80" t="s">
        <v>97</v>
      </c>
    </row>
    <row r="168" spans="1:6" hidden="1" x14ac:dyDescent="0.25">
      <c r="A168" s="79">
        <v>311020</v>
      </c>
      <c r="B168" s="79">
        <v>102</v>
      </c>
      <c r="C168" s="80" t="s">
        <v>98</v>
      </c>
      <c r="D168" s="79">
        <v>311020</v>
      </c>
      <c r="E168" s="79">
        <v>102</v>
      </c>
      <c r="F168" s="80" t="s">
        <v>98</v>
      </c>
    </row>
    <row r="169" spans="1:6" hidden="1" x14ac:dyDescent="0.25">
      <c r="A169" s="79">
        <v>311030</v>
      </c>
      <c r="B169" s="79">
        <v>103</v>
      </c>
      <c r="C169" s="80" t="s">
        <v>99</v>
      </c>
      <c r="D169" s="79">
        <v>311030</v>
      </c>
      <c r="E169" s="79">
        <v>103</v>
      </c>
      <c r="F169" s="80" t="s">
        <v>99</v>
      </c>
    </row>
    <row r="170" spans="1:6" hidden="1" x14ac:dyDescent="0.25">
      <c r="A170" s="79">
        <v>311040</v>
      </c>
      <c r="B170" s="79">
        <v>104</v>
      </c>
      <c r="C170" s="80" t="s">
        <v>100</v>
      </c>
      <c r="D170" s="79">
        <v>311040</v>
      </c>
      <c r="E170" s="79">
        <v>104</v>
      </c>
      <c r="F170" s="80" t="s">
        <v>100</v>
      </c>
    </row>
    <row r="171" spans="1:6" hidden="1" x14ac:dyDescent="0.25">
      <c r="A171" s="79">
        <v>311050</v>
      </c>
      <c r="B171" s="79">
        <v>105</v>
      </c>
      <c r="C171" s="80" t="s">
        <v>101</v>
      </c>
      <c r="D171" s="79">
        <v>311050</v>
      </c>
      <c r="E171" s="79">
        <v>105</v>
      </c>
      <c r="F171" s="80" t="s">
        <v>101</v>
      </c>
    </row>
    <row r="172" spans="1:6" hidden="1" x14ac:dyDescent="0.25">
      <c r="A172" s="79">
        <v>311060</v>
      </c>
      <c r="B172" s="79">
        <v>106</v>
      </c>
      <c r="C172" s="80" t="s">
        <v>599</v>
      </c>
      <c r="D172" s="79">
        <v>311060</v>
      </c>
      <c r="E172" s="79">
        <v>106</v>
      </c>
      <c r="F172" s="80" t="s">
        <v>599</v>
      </c>
    </row>
    <row r="173" spans="1:6" hidden="1" x14ac:dyDescent="0.25">
      <c r="A173" s="79">
        <v>311070</v>
      </c>
      <c r="B173" s="79">
        <v>107</v>
      </c>
      <c r="C173" s="80" t="s">
        <v>102</v>
      </c>
      <c r="D173" s="79">
        <v>311070</v>
      </c>
      <c r="E173" s="79">
        <v>107</v>
      </c>
      <c r="F173" s="80" t="s">
        <v>102</v>
      </c>
    </row>
    <row r="174" spans="1:6" hidden="1" x14ac:dyDescent="0.25">
      <c r="A174" s="79">
        <v>311080</v>
      </c>
      <c r="B174" s="79">
        <v>108</v>
      </c>
      <c r="C174" s="80" t="s">
        <v>600</v>
      </c>
      <c r="D174" s="79">
        <v>311080</v>
      </c>
      <c r="E174" s="79">
        <v>108</v>
      </c>
      <c r="F174" s="80" t="s">
        <v>600</v>
      </c>
    </row>
    <row r="175" spans="1:6" hidden="1" x14ac:dyDescent="0.25">
      <c r="A175" s="79">
        <v>311090</v>
      </c>
      <c r="B175" s="79">
        <v>109</v>
      </c>
      <c r="C175" s="80" t="s">
        <v>103</v>
      </c>
      <c r="D175" s="79">
        <v>311090</v>
      </c>
      <c r="E175" s="79">
        <v>109</v>
      </c>
      <c r="F175" s="80" t="s">
        <v>103</v>
      </c>
    </row>
    <row r="176" spans="1:6" hidden="1" x14ac:dyDescent="0.25">
      <c r="A176" s="79">
        <v>311100</v>
      </c>
      <c r="B176" s="79">
        <v>110</v>
      </c>
      <c r="C176" s="80" t="s">
        <v>104</v>
      </c>
      <c r="D176" s="79">
        <v>311100</v>
      </c>
      <c r="E176" s="79">
        <v>110</v>
      </c>
      <c r="F176" s="80" t="s">
        <v>104</v>
      </c>
    </row>
    <row r="177" spans="1:6" hidden="1" x14ac:dyDescent="0.25">
      <c r="A177" s="79">
        <v>311110</v>
      </c>
      <c r="B177" s="79">
        <v>111</v>
      </c>
      <c r="C177" s="80" t="s">
        <v>105</v>
      </c>
      <c r="D177" s="79">
        <v>311110</v>
      </c>
      <c r="E177" s="79">
        <v>111</v>
      </c>
      <c r="F177" s="80" t="s">
        <v>105</v>
      </c>
    </row>
    <row r="178" spans="1:6" hidden="1" x14ac:dyDescent="0.25">
      <c r="A178" s="79">
        <v>311115</v>
      </c>
      <c r="B178" s="79">
        <v>777</v>
      </c>
      <c r="C178" s="80" t="s">
        <v>106</v>
      </c>
      <c r="D178" s="79">
        <v>311115</v>
      </c>
      <c r="E178" s="79">
        <v>777</v>
      </c>
      <c r="F178" s="80" t="s">
        <v>106</v>
      </c>
    </row>
    <row r="179" spans="1:6" hidden="1" x14ac:dyDescent="0.25">
      <c r="A179" s="79">
        <v>311120</v>
      </c>
      <c r="B179" s="79">
        <v>112</v>
      </c>
      <c r="C179" s="80" t="s">
        <v>107</v>
      </c>
      <c r="D179" s="79">
        <v>311120</v>
      </c>
      <c r="E179" s="79">
        <v>112</v>
      </c>
      <c r="F179" s="80" t="s">
        <v>107</v>
      </c>
    </row>
    <row r="180" spans="1:6" hidden="1" x14ac:dyDescent="0.25">
      <c r="A180" s="79">
        <v>311130</v>
      </c>
      <c r="B180" s="79">
        <v>113</v>
      </c>
      <c r="C180" s="80" t="s">
        <v>503</v>
      </c>
      <c r="D180" s="79">
        <v>311130</v>
      </c>
      <c r="E180" s="79">
        <v>113</v>
      </c>
      <c r="F180" s="80" t="s">
        <v>503</v>
      </c>
    </row>
    <row r="181" spans="1:6" hidden="1" x14ac:dyDescent="0.25">
      <c r="A181" s="79">
        <v>311140</v>
      </c>
      <c r="B181" s="79">
        <v>114</v>
      </c>
      <c r="C181" s="80" t="s">
        <v>108</v>
      </c>
      <c r="D181" s="79">
        <v>311140</v>
      </c>
      <c r="E181" s="79">
        <v>114</v>
      </c>
      <c r="F181" s="80" t="s">
        <v>108</v>
      </c>
    </row>
    <row r="182" spans="1:6" hidden="1" x14ac:dyDescent="0.25">
      <c r="A182" s="79">
        <v>311150</v>
      </c>
      <c r="B182" s="79">
        <v>115</v>
      </c>
      <c r="C182" s="80" t="s">
        <v>109</v>
      </c>
      <c r="D182" s="79">
        <v>311150</v>
      </c>
      <c r="E182" s="79">
        <v>115</v>
      </c>
      <c r="F182" s="80" t="s">
        <v>109</v>
      </c>
    </row>
    <row r="183" spans="1:6" hidden="1" x14ac:dyDescent="0.25">
      <c r="A183" s="79">
        <v>311160</v>
      </c>
      <c r="B183" s="79">
        <v>116</v>
      </c>
      <c r="C183" s="80" t="s">
        <v>110</v>
      </c>
      <c r="D183" s="79">
        <v>311160</v>
      </c>
      <c r="E183" s="79">
        <v>116</v>
      </c>
      <c r="F183" s="80" t="s">
        <v>110</v>
      </c>
    </row>
    <row r="184" spans="1:6" hidden="1" x14ac:dyDescent="0.25">
      <c r="A184" s="79">
        <v>311170</v>
      </c>
      <c r="B184" s="79">
        <v>117</v>
      </c>
      <c r="C184" s="80" t="s">
        <v>601</v>
      </c>
      <c r="D184" s="79">
        <v>311170</v>
      </c>
      <c r="E184" s="79">
        <v>117</v>
      </c>
      <c r="F184" s="80" t="s">
        <v>601</v>
      </c>
    </row>
    <row r="185" spans="1:6" hidden="1" x14ac:dyDescent="0.25">
      <c r="A185" s="79">
        <v>311180</v>
      </c>
      <c r="B185" s="79">
        <v>118</v>
      </c>
      <c r="C185" s="80" t="s">
        <v>602</v>
      </c>
      <c r="D185" s="79">
        <v>311180</v>
      </c>
      <c r="E185" s="79">
        <v>118</v>
      </c>
      <c r="F185" s="80" t="s">
        <v>602</v>
      </c>
    </row>
    <row r="186" spans="1:6" hidden="1" x14ac:dyDescent="0.25">
      <c r="A186" s="79">
        <v>311190</v>
      </c>
      <c r="B186" s="79">
        <v>119</v>
      </c>
      <c r="C186" s="80" t="s">
        <v>111</v>
      </c>
      <c r="D186" s="79">
        <v>311190</v>
      </c>
      <c r="E186" s="79">
        <v>119</v>
      </c>
      <c r="F186" s="80" t="s">
        <v>111</v>
      </c>
    </row>
    <row r="187" spans="1:6" hidden="1" x14ac:dyDescent="0.25">
      <c r="A187" s="79">
        <v>311200</v>
      </c>
      <c r="B187" s="79">
        <v>120</v>
      </c>
      <c r="C187" s="80" t="s">
        <v>112</v>
      </c>
      <c r="D187" s="79">
        <v>311200</v>
      </c>
      <c r="E187" s="79">
        <v>120</v>
      </c>
      <c r="F187" s="80" t="s">
        <v>112</v>
      </c>
    </row>
    <row r="188" spans="1:6" hidden="1" x14ac:dyDescent="0.25">
      <c r="A188" s="79">
        <v>311205</v>
      </c>
      <c r="B188" s="79">
        <v>778</v>
      </c>
      <c r="C188" s="80" t="s">
        <v>113</v>
      </c>
      <c r="D188" s="79">
        <v>311205</v>
      </c>
      <c r="E188" s="79">
        <v>778</v>
      </c>
      <c r="F188" s="80" t="s">
        <v>113</v>
      </c>
    </row>
    <row r="189" spans="1:6" hidden="1" x14ac:dyDescent="0.25">
      <c r="A189" s="79">
        <v>311210</v>
      </c>
      <c r="B189" s="79">
        <v>121</v>
      </c>
      <c r="C189" s="80" t="s">
        <v>603</v>
      </c>
      <c r="D189" s="79">
        <v>311210</v>
      </c>
      <c r="E189" s="79">
        <v>121</v>
      </c>
      <c r="F189" s="80" t="s">
        <v>603</v>
      </c>
    </row>
    <row r="190" spans="1:6" hidden="1" x14ac:dyDescent="0.25">
      <c r="A190" s="79">
        <v>311220</v>
      </c>
      <c r="B190" s="79">
        <v>122</v>
      </c>
      <c r="C190" s="80" t="s">
        <v>114</v>
      </c>
      <c r="D190" s="79">
        <v>311220</v>
      </c>
      <c r="E190" s="79">
        <v>122</v>
      </c>
      <c r="F190" s="80" t="s">
        <v>114</v>
      </c>
    </row>
    <row r="191" spans="1:6" hidden="1" x14ac:dyDescent="0.25">
      <c r="A191" s="79">
        <v>311230</v>
      </c>
      <c r="B191" s="79">
        <v>123</v>
      </c>
      <c r="C191" s="80" t="s">
        <v>115</v>
      </c>
      <c r="D191" s="79">
        <v>311230</v>
      </c>
      <c r="E191" s="79">
        <v>123</v>
      </c>
      <c r="F191" s="80" t="s">
        <v>115</v>
      </c>
    </row>
    <row r="192" spans="1:6" hidden="1" x14ac:dyDescent="0.25">
      <c r="A192" s="79">
        <v>311240</v>
      </c>
      <c r="B192" s="79">
        <v>124</v>
      </c>
      <c r="C192" s="80" t="s">
        <v>116</v>
      </c>
      <c r="D192" s="79">
        <v>311240</v>
      </c>
      <c r="E192" s="79">
        <v>124</v>
      </c>
      <c r="F192" s="80" t="s">
        <v>116</v>
      </c>
    </row>
    <row r="193" spans="1:6" hidden="1" x14ac:dyDescent="0.25">
      <c r="A193" s="79">
        <v>311250</v>
      </c>
      <c r="B193" s="79">
        <v>125</v>
      </c>
      <c r="C193" s="80" t="s">
        <v>117</v>
      </c>
      <c r="D193" s="79">
        <v>311250</v>
      </c>
      <c r="E193" s="79">
        <v>125</v>
      </c>
      <c r="F193" s="80" t="s">
        <v>117</v>
      </c>
    </row>
    <row r="194" spans="1:6" hidden="1" x14ac:dyDescent="0.25">
      <c r="A194" s="79">
        <v>311260</v>
      </c>
      <c r="B194" s="79">
        <v>126</v>
      </c>
      <c r="C194" s="80" t="s">
        <v>604</v>
      </c>
      <c r="D194" s="79">
        <v>311260</v>
      </c>
      <c r="E194" s="79">
        <v>126</v>
      </c>
      <c r="F194" s="80" t="s">
        <v>604</v>
      </c>
    </row>
    <row r="195" spans="1:6" hidden="1" x14ac:dyDescent="0.25">
      <c r="A195" s="79">
        <v>311265</v>
      </c>
      <c r="B195" s="79">
        <v>727</v>
      </c>
      <c r="C195" s="80" t="s">
        <v>605</v>
      </c>
      <c r="D195" s="79">
        <v>311265</v>
      </c>
      <c r="E195" s="79">
        <v>727</v>
      </c>
      <c r="F195" s="80" t="s">
        <v>605</v>
      </c>
    </row>
    <row r="196" spans="1:6" hidden="1" x14ac:dyDescent="0.25">
      <c r="A196" s="79">
        <v>311270</v>
      </c>
      <c r="B196" s="79">
        <v>127</v>
      </c>
      <c r="C196" s="80" t="s">
        <v>606</v>
      </c>
      <c r="D196" s="79">
        <v>311270</v>
      </c>
      <c r="E196" s="79">
        <v>127</v>
      </c>
      <c r="F196" s="80" t="s">
        <v>606</v>
      </c>
    </row>
    <row r="197" spans="1:6" hidden="1" x14ac:dyDescent="0.25">
      <c r="A197" s="79">
        <v>311280</v>
      </c>
      <c r="B197" s="79">
        <v>128</v>
      </c>
      <c r="C197" s="80" t="s">
        <v>607</v>
      </c>
      <c r="D197" s="79">
        <v>311280</v>
      </c>
      <c r="E197" s="79">
        <v>128</v>
      </c>
      <c r="F197" s="80" t="s">
        <v>607</v>
      </c>
    </row>
    <row r="198" spans="1:6" hidden="1" x14ac:dyDescent="0.25">
      <c r="A198" s="79">
        <v>311290</v>
      </c>
      <c r="B198" s="79">
        <v>129</v>
      </c>
      <c r="C198" s="80" t="s">
        <v>118</v>
      </c>
      <c r="D198" s="79">
        <v>311290</v>
      </c>
      <c r="E198" s="79">
        <v>129</v>
      </c>
      <c r="F198" s="80" t="s">
        <v>118</v>
      </c>
    </row>
    <row r="199" spans="1:6" hidden="1" x14ac:dyDescent="0.25">
      <c r="A199" s="79">
        <v>311300</v>
      </c>
      <c r="B199" s="79">
        <v>130</v>
      </c>
      <c r="C199" s="80" t="s">
        <v>608</v>
      </c>
      <c r="D199" s="79">
        <v>311300</v>
      </c>
      <c r="E199" s="79">
        <v>130</v>
      </c>
      <c r="F199" s="80" t="s">
        <v>608</v>
      </c>
    </row>
    <row r="200" spans="1:6" hidden="1" x14ac:dyDescent="0.25">
      <c r="A200" s="79">
        <v>311310</v>
      </c>
      <c r="B200" s="79">
        <v>131</v>
      </c>
      <c r="C200" s="80" t="s">
        <v>609</v>
      </c>
      <c r="D200" s="79">
        <v>311310</v>
      </c>
      <c r="E200" s="79">
        <v>131</v>
      </c>
      <c r="F200" s="80" t="s">
        <v>609</v>
      </c>
    </row>
    <row r="201" spans="1:6" hidden="1" x14ac:dyDescent="0.25">
      <c r="A201" s="79">
        <v>311320</v>
      </c>
      <c r="B201" s="79">
        <v>132</v>
      </c>
      <c r="C201" s="80" t="s">
        <v>610</v>
      </c>
      <c r="D201" s="79">
        <v>311320</v>
      </c>
      <c r="E201" s="79">
        <v>132</v>
      </c>
      <c r="F201" s="80" t="s">
        <v>610</v>
      </c>
    </row>
    <row r="202" spans="1:6" hidden="1" x14ac:dyDescent="0.25">
      <c r="A202" s="79">
        <v>311330</v>
      </c>
      <c r="B202" s="79">
        <v>133</v>
      </c>
      <c r="C202" s="80" t="s">
        <v>119</v>
      </c>
      <c r="D202" s="79">
        <v>311330</v>
      </c>
      <c r="E202" s="79">
        <v>133</v>
      </c>
      <c r="F202" s="80" t="s">
        <v>119</v>
      </c>
    </row>
    <row r="203" spans="1:6" hidden="1" x14ac:dyDescent="0.25">
      <c r="A203" s="79">
        <v>311340</v>
      </c>
      <c r="B203" s="79">
        <v>134</v>
      </c>
      <c r="C203" s="80" t="s">
        <v>120</v>
      </c>
      <c r="D203" s="79">
        <v>311340</v>
      </c>
      <c r="E203" s="79">
        <v>134</v>
      </c>
      <c r="F203" s="80" t="s">
        <v>120</v>
      </c>
    </row>
    <row r="204" spans="1:6" hidden="1" x14ac:dyDescent="0.25">
      <c r="A204" s="79">
        <v>311350</v>
      </c>
      <c r="B204" s="79">
        <v>135</v>
      </c>
      <c r="C204" s="80" t="s">
        <v>121</v>
      </c>
      <c r="D204" s="79">
        <v>311350</v>
      </c>
      <c r="E204" s="79">
        <v>135</v>
      </c>
      <c r="F204" s="80" t="s">
        <v>121</v>
      </c>
    </row>
    <row r="205" spans="1:6" hidden="1" x14ac:dyDescent="0.25">
      <c r="A205" s="79">
        <v>311360</v>
      </c>
      <c r="B205" s="79">
        <v>136</v>
      </c>
      <c r="C205" s="80" t="s">
        <v>611</v>
      </c>
      <c r="D205" s="79">
        <v>311360</v>
      </c>
      <c r="E205" s="79">
        <v>136</v>
      </c>
      <c r="F205" s="80" t="s">
        <v>611</v>
      </c>
    </row>
    <row r="206" spans="1:6" hidden="1" x14ac:dyDescent="0.25">
      <c r="A206" s="79">
        <v>311370</v>
      </c>
      <c r="B206" s="79">
        <v>137</v>
      </c>
      <c r="C206" s="80" t="s">
        <v>122</v>
      </c>
      <c r="D206" s="79">
        <v>311370</v>
      </c>
      <c r="E206" s="79">
        <v>137</v>
      </c>
      <c r="F206" s="80" t="s">
        <v>122</v>
      </c>
    </row>
    <row r="207" spans="1:6" hidden="1" x14ac:dyDescent="0.25">
      <c r="A207" s="79">
        <v>311380</v>
      </c>
      <c r="B207" s="79">
        <v>138</v>
      </c>
      <c r="C207" s="80" t="s">
        <v>612</v>
      </c>
      <c r="D207" s="79">
        <v>311380</v>
      </c>
      <c r="E207" s="79">
        <v>138</v>
      </c>
      <c r="F207" s="80" t="s">
        <v>612</v>
      </c>
    </row>
    <row r="208" spans="1:6" hidden="1" x14ac:dyDescent="0.25">
      <c r="A208" s="79">
        <v>311390</v>
      </c>
      <c r="B208" s="79">
        <v>139</v>
      </c>
      <c r="C208" s="80" t="s">
        <v>452</v>
      </c>
      <c r="D208" s="79">
        <v>311390</v>
      </c>
      <c r="E208" s="79">
        <v>139</v>
      </c>
      <c r="F208" s="80" t="s">
        <v>452</v>
      </c>
    </row>
    <row r="209" spans="1:6" hidden="1" x14ac:dyDescent="0.25">
      <c r="A209" s="79">
        <v>311400</v>
      </c>
      <c r="B209" s="79">
        <v>140</v>
      </c>
      <c r="C209" s="80" t="s">
        <v>453</v>
      </c>
      <c r="D209" s="79">
        <v>311400</v>
      </c>
      <c r="E209" s="79">
        <v>140</v>
      </c>
      <c r="F209" s="80" t="s">
        <v>453</v>
      </c>
    </row>
    <row r="210" spans="1:6" hidden="1" x14ac:dyDescent="0.25">
      <c r="A210" s="79">
        <v>311410</v>
      </c>
      <c r="B210" s="79">
        <v>141</v>
      </c>
      <c r="C210" s="80" t="s">
        <v>468</v>
      </c>
      <c r="D210" s="79">
        <v>311410</v>
      </c>
      <c r="E210" s="79">
        <v>141</v>
      </c>
      <c r="F210" s="80" t="s">
        <v>468</v>
      </c>
    </row>
    <row r="211" spans="1:6" hidden="1" x14ac:dyDescent="0.25">
      <c r="A211" s="79">
        <v>311420</v>
      </c>
      <c r="B211" s="79">
        <v>142</v>
      </c>
      <c r="C211" s="80" t="s">
        <v>504</v>
      </c>
      <c r="D211" s="79">
        <v>311420</v>
      </c>
      <c r="E211" s="79">
        <v>142</v>
      </c>
      <c r="F211" s="80" t="s">
        <v>504</v>
      </c>
    </row>
    <row r="212" spans="1:6" hidden="1" x14ac:dyDescent="0.25">
      <c r="A212" s="79">
        <v>311430</v>
      </c>
      <c r="B212" s="79">
        <v>143</v>
      </c>
      <c r="C212" s="80" t="s">
        <v>613</v>
      </c>
      <c r="D212" s="79">
        <v>311430</v>
      </c>
      <c r="E212" s="79">
        <v>143</v>
      </c>
      <c r="F212" s="80" t="s">
        <v>613</v>
      </c>
    </row>
    <row r="213" spans="1:6" hidden="1" x14ac:dyDescent="0.25">
      <c r="A213" s="79">
        <v>311440</v>
      </c>
      <c r="B213" s="79">
        <v>144</v>
      </c>
      <c r="C213" s="80" t="s">
        <v>505</v>
      </c>
      <c r="D213" s="79">
        <v>311440</v>
      </c>
      <c r="E213" s="79">
        <v>144</v>
      </c>
      <c r="F213" s="80" t="s">
        <v>505</v>
      </c>
    </row>
    <row r="214" spans="1:6" hidden="1" x14ac:dyDescent="0.25">
      <c r="A214" s="79">
        <v>311450</v>
      </c>
      <c r="B214" s="79">
        <v>145</v>
      </c>
      <c r="C214" s="80" t="s">
        <v>614</v>
      </c>
      <c r="D214" s="79">
        <v>311450</v>
      </c>
      <c r="E214" s="79">
        <v>145</v>
      </c>
      <c r="F214" s="80" t="s">
        <v>614</v>
      </c>
    </row>
    <row r="215" spans="1:6" hidden="1" x14ac:dyDescent="0.25">
      <c r="A215" s="79">
        <v>311455</v>
      </c>
      <c r="B215" s="79">
        <v>728</v>
      </c>
      <c r="C215" s="80" t="s">
        <v>123</v>
      </c>
      <c r="D215" s="79">
        <v>311455</v>
      </c>
      <c r="E215" s="79">
        <v>728</v>
      </c>
      <c r="F215" s="80" t="s">
        <v>123</v>
      </c>
    </row>
    <row r="216" spans="1:6" hidden="1" x14ac:dyDescent="0.25">
      <c r="A216" s="79">
        <v>311460</v>
      </c>
      <c r="B216" s="79">
        <v>146</v>
      </c>
      <c r="C216" s="80" t="s">
        <v>124</v>
      </c>
      <c r="D216" s="79">
        <v>311460</v>
      </c>
      <c r="E216" s="79">
        <v>146</v>
      </c>
      <c r="F216" s="80" t="s">
        <v>124</v>
      </c>
    </row>
    <row r="217" spans="1:6" hidden="1" x14ac:dyDescent="0.25">
      <c r="A217" s="79">
        <v>311470</v>
      </c>
      <c r="B217" s="79">
        <v>147</v>
      </c>
      <c r="C217" s="80" t="s">
        <v>615</v>
      </c>
      <c r="D217" s="79">
        <v>311470</v>
      </c>
      <c r="E217" s="79">
        <v>147</v>
      </c>
      <c r="F217" s="80" t="s">
        <v>615</v>
      </c>
    </row>
    <row r="218" spans="1:6" hidden="1" x14ac:dyDescent="0.25">
      <c r="A218" s="79">
        <v>311480</v>
      </c>
      <c r="B218" s="79">
        <v>148</v>
      </c>
      <c r="C218" s="80" t="s">
        <v>125</v>
      </c>
      <c r="D218" s="79">
        <v>311480</v>
      </c>
      <c r="E218" s="79">
        <v>148</v>
      </c>
      <c r="F218" s="80" t="s">
        <v>125</v>
      </c>
    </row>
    <row r="219" spans="1:6" hidden="1" x14ac:dyDescent="0.25">
      <c r="A219" s="79">
        <v>311490</v>
      </c>
      <c r="B219" s="79">
        <v>149</v>
      </c>
      <c r="C219" s="80" t="s">
        <v>126</v>
      </c>
      <c r="D219" s="79">
        <v>311490</v>
      </c>
      <c r="E219" s="79">
        <v>149</v>
      </c>
      <c r="F219" s="80" t="s">
        <v>126</v>
      </c>
    </row>
    <row r="220" spans="1:6" hidden="1" x14ac:dyDescent="0.25">
      <c r="A220" s="79">
        <v>311500</v>
      </c>
      <c r="B220" s="79">
        <v>150</v>
      </c>
      <c r="C220" s="80" t="s">
        <v>127</v>
      </c>
      <c r="D220" s="79">
        <v>311500</v>
      </c>
      <c r="E220" s="79">
        <v>150</v>
      </c>
      <c r="F220" s="80" t="s">
        <v>127</v>
      </c>
    </row>
    <row r="221" spans="1:6" hidden="1" x14ac:dyDescent="0.25">
      <c r="A221" s="79">
        <v>311510</v>
      </c>
      <c r="B221" s="79">
        <v>151</v>
      </c>
      <c r="C221" s="80" t="s">
        <v>616</v>
      </c>
      <c r="D221" s="79">
        <v>311510</v>
      </c>
      <c r="E221" s="79">
        <v>151</v>
      </c>
      <c r="F221" s="80" t="s">
        <v>616</v>
      </c>
    </row>
    <row r="222" spans="1:6" hidden="1" x14ac:dyDescent="0.25">
      <c r="A222" s="79">
        <v>311520</v>
      </c>
      <c r="B222" s="79">
        <v>152</v>
      </c>
      <c r="C222" s="80" t="s">
        <v>617</v>
      </c>
      <c r="D222" s="79">
        <v>311520</v>
      </c>
      <c r="E222" s="79">
        <v>152</v>
      </c>
      <c r="F222" s="80" t="s">
        <v>617</v>
      </c>
    </row>
    <row r="223" spans="1:6" hidden="1" x14ac:dyDescent="0.25">
      <c r="A223" s="79">
        <v>311530</v>
      </c>
      <c r="B223" s="79">
        <v>153</v>
      </c>
      <c r="C223" s="80" t="s">
        <v>128</v>
      </c>
      <c r="D223" s="79">
        <v>311530</v>
      </c>
      <c r="E223" s="79">
        <v>153</v>
      </c>
      <c r="F223" s="80" t="s">
        <v>128</v>
      </c>
    </row>
    <row r="224" spans="1:6" hidden="1" x14ac:dyDescent="0.25">
      <c r="A224" s="79">
        <v>311535</v>
      </c>
      <c r="B224" s="79">
        <v>779</v>
      </c>
      <c r="C224" s="80" t="s">
        <v>129</v>
      </c>
      <c r="D224" s="79">
        <v>311535</v>
      </c>
      <c r="E224" s="79">
        <v>779</v>
      </c>
      <c r="F224" s="80" t="s">
        <v>129</v>
      </c>
    </row>
    <row r="225" spans="1:6" hidden="1" x14ac:dyDescent="0.25">
      <c r="A225" s="79">
        <v>311540</v>
      </c>
      <c r="B225" s="79">
        <v>154</v>
      </c>
      <c r="C225" s="80" t="s">
        <v>618</v>
      </c>
      <c r="D225" s="79">
        <v>311540</v>
      </c>
      <c r="E225" s="79">
        <v>154</v>
      </c>
      <c r="F225" s="80" t="s">
        <v>618</v>
      </c>
    </row>
    <row r="226" spans="1:6" hidden="1" x14ac:dyDescent="0.25">
      <c r="A226" s="79">
        <v>311545</v>
      </c>
      <c r="B226" s="79">
        <v>729</v>
      </c>
      <c r="C226" s="80" t="s">
        <v>130</v>
      </c>
      <c r="D226" s="79">
        <v>311545</v>
      </c>
      <c r="E226" s="79">
        <v>729</v>
      </c>
      <c r="F226" s="80" t="s">
        <v>130</v>
      </c>
    </row>
    <row r="227" spans="1:6" hidden="1" x14ac:dyDescent="0.25">
      <c r="A227" s="79">
        <v>311547</v>
      </c>
      <c r="B227" s="79">
        <v>780</v>
      </c>
      <c r="C227" s="80" t="s">
        <v>131</v>
      </c>
      <c r="D227" s="79">
        <v>311547</v>
      </c>
      <c r="E227" s="79">
        <v>780</v>
      </c>
      <c r="F227" s="80" t="s">
        <v>131</v>
      </c>
    </row>
    <row r="228" spans="1:6" hidden="1" x14ac:dyDescent="0.25">
      <c r="A228" s="79">
        <v>311550</v>
      </c>
      <c r="B228" s="79">
        <v>155</v>
      </c>
      <c r="C228" s="80" t="s">
        <v>132</v>
      </c>
      <c r="D228" s="79">
        <v>311550</v>
      </c>
      <c r="E228" s="79">
        <v>155</v>
      </c>
      <c r="F228" s="80" t="s">
        <v>132</v>
      </c>
    </row>
    <row r="229" spans="1:6" hidden="1" x14ac:dyDescent="0.25">
      <c r="A229" s="79">
        <v>311560</v>
      </c>
      <c r="B229" s="79">
        <v>156</v>
      </c>
      <c r="C229" s="80" t="s">
        <v>619</v>
      </c>
      <c r="D229" s="79">
        <v>311560</v>
      </c>
      <c r="E229" s="79">
        <v>156</v>
      </c>
      <c r="F229" s="80" t="s">
        <v>619</v>
      </c>
    </row>
    <row r="230" spans="1:6" hidden="1" x14ac:dyDescent="0.25">
      <c r="A230" s="79">
        <v>311570</v>
      </c>
      <c r="B230" s="79">
        <v>157</v>
      </c>
      <c r="C230" s="80" t="s">
        <v>469</v>
      </c>
      <c r="D230" s="79">
        <v>311570</v>
      </c>
      <c r="E230" s="79">
        <v>157</v>
      </c>
      <c r="F230" s="80" t="s">
        <v>469</v>
      </c>
    </row>
    <row r="231" spans="1:6" hidden="1" x14ac:dyDescent="0.25">
      <c r="A231" s="79">
        <v>311580</v>
      </c>
      <c r="B231" s="79">
        <v>158</v>
      </c>
      <c r="C231" s="80" t="s">
        <v>133</v>
      </c>
      <c r="D231" s="79">
        <v>311580</v>
      </c>
      <c r="E231" s="79">
        <v>158</v>
      </c>
      <c r="F231" s="80" t="s">
        <v>133</v>
      </c>
    </row>
    <row r="232" spans="1:6" hidden="1" x14ac:dyDescent="0.25">
      <c r="A232" s="79">
        <v>311590</v>
      </c>
      <c r="B232" s="79">
        <v>159</v>
      </c>
      <c r="C232" s="80" t="s">
        <v>620</v>
      </c>
      <c r="D232" s="79">
        <v>311590</v>
      </c>
      <c r="E232" s="79">
        <v>159</v>
      </c>
      <c r="F232" s="80" t="s">
        <v>620</v>
      </c>
    </row>
    <row r="233" spans="1:6" hidden="1" x14ac:dyDescent="0.25">
      <c r="A233" s="79">
        <v>311600</v>
      </c>
      <c r="B233" s="79">
        <v>160</v>
      </c>
      <c r="C233" s="80" t="s">
        <v>621</v>
      </c>
      <c r="D233" s="79">
        <v>311600</v>
      </c>
      <c r="E233" s="79">
        <v>160</v>
      </c>
      <c r="F233" s="80" t="s">
        <v>621</v>
      </c>
    </row>
    <row r="234" spans="1:6" hidden="1" x14ac:dyDescent="0.25">
      <c r="A234" s="79">
        <v>311610</v>
      </c>
      <c r="B234" s="79">
        <v>161</v>
      </c>
      <c r="C234" s="80" t="s">
        <v>506</v>
      </c>
      <c r="D234" s="79">
        <v>311610</v>
      </c>
      <c r="E234" s="79">
        <v>161</v>
      </c>
      <c r="F234" s="80" t="s">
        <v>506</v>
      </c>
    </row>
    <row r="235" spans="1:6" hidden="1" x14ac:dyDescent="0.25">
      <c r="A235" s="79">
        <v>311615</v>
      </c>
      <c r="B235" s="79">
        <v>781</v>
      </c>
      <c r="C235" s="80" t="s">
        <v>622</v>
      </c>
      <c r="D235" s="79">
        <v>311615</v>
      </c>
      <c r="E235" s="79">
        <v>781</v>
      </c>
      <c r="F235" s="80" t="s">
        <v>622</v>
      </c>
    </row>
    <row r="236" spans="1:6" hidden="1" x14ac:dyDescent="0.25">
      <c r="A236" s="79">
        <v>311620</v>
      </c>
      <c r="B236" s="79">
        <v>162</v>
      </c>
      <c r="C236" s="80" t="s">
        <v>134</v>
      </c>
      <c r="D236" s="79">
        <v>311620</v>
      </c>
      <c r="E236" s="79">
        <v>162</v>
      </c>
      <c r="F236" s="80" t="s">
        <v>134</v>
      </c>
    </row>
    <row r="237" spans="1:6" hidden="1" x14ac:dyDescent="0.25">
      <c r="A237" s="79">
        <v>311630</v>
      </c>
      <c r="B237" s="79">
        <v>163</v>
      </c>
      <c r="C237" s="80" t="s">
        <v>623</v>
      </c>
      <c r="D237" s="79">
        <v>311630</v>
      </c>
      <c r="E237" s="79">
        <v>163</v>
      </c>
      <c r="F237" s="80" t="s">
        <v>623</v>
      </c>
    </row>
    <row r="238" spans="1:6" hidden="1" x14ac:dyDescent="0.25">
      <c r="A238" s="79">
        <v>311640</v>
      </c>
      <c r="B238" s="79">
        <v>164</v>
      </c>
      <c r="C238" s="80" t="s">
        <v>135</v>
      </c>
      <c r="D238" s="79">
        <v>311640</v>
      </c>
      <c r="E238" s="79">
        <v>164</v>
      </c>
      <c r="F238" s="80" t="s">
        <v>135</v>
      </c>
    </row>
    <row r="239" spans="1:6" hidden="1" x14ac:dyDescent="0.25">
      <c r="A239" s="79">
        <v>311650</v>
      </c>
      <c r="B239" s="79">
        <v>165</v>
      </c>
      <c r="C239" s="80" t="s">
        <v>624</v>
      </c>
      <c r="D239" s="79">
        <v>311650</v>
      </c>
      <c r="E239" s="79">
        <v>165</v>
      </c>
      <c r="F239" s="80" t="s">
        <v>624</v>
      </c>
    </row>
    <row r="240" spans="1:6" hidden="1" x14ac:dyDescent="0.25">
      <c r="A240" s="79">
        <v>311660</v>
      </c>
      <c r="B240" s="79">
        <v>166</v>
      </c>
      <c r="C240" s="80" t="s">
        <v>625</v>
      </c>
      <c r="D240" s="79">
        <v>311660</v>
      </c>
      <c r="E240" s="79">
        <v>166</v>
      </c>
      <c r="F240" s="80" t="s">
        <v>625</v>
      </c>
    </row>
    <row r="241" spans="1:6" hidden="1" x14ac:dyDescent="0.25">
      <c r="A241" s="79">
        <v>311670</v>
      </c>
      <c r="B241" s="79">
        <v>167</v>
      </c>
      <c r="C241" s="80" t="s">
        <v>136</v>
      </c>
      <c r="D241" s="79">
        <v>311670</v>
      </c>
      <c r="E241" s="79">
        <v>167</v>
      </c>
      <c r="F241" s="80" t="s">
        <v>136</v>
      </c>
    </row>
    <row r="242" spans="1:6" hidden="1" x14ac:dyDescent="0.25">
      <c r="A242" s="79">
        <v>311680</v>
      </c>
      <c r="B242" s="79">
        <v>168</v>
      </c>
      <c r="C242" s="80" t="s">
        <v>137</v>
      </c>
      <c r="D242" s="79">
        <v>311680</v>
      </c>
      <c r="E242" s="79">
        <v>168</v>
      </c>
      <c r="F242" s="80" t="s">
        <v>137</v>
      </c>
    </row>
    <row r="243" spans="1:6" hidden="1" x14ac:dyDescent="0.25">
      <c r="A243" s="79">
        <v>311690</v>
      </c>
      <c r="B243" s="79">
        <v>169</v>
      </c>
      <c r="C243" s="80" t="s">
        <v>138</v>
      </c>
      <c r="D243" s="79">
        <v>311690</v>
      </c>
      <c r="E243" s="79">
        <v>169</v>
      </c>
      <c r="F243" s="80" t="s">
        <v>138</v>
      </c>
    </row>
    <row r="244" spans="1:6" hidden="1" x14ac:dyDescent="0.25">
      <c r="A244" s="79">
        <v>311700</v>
      </c>
      <c r="B244" s="79">
        <v>170</v>
      </c>
      <c r="C244" s="80" t="s">
        <v>139</v>
      </c>
      <c r="D244" s="79">
        <v>311700</v>
      </c>
      <c r="E244" s="79">
        <v>170</v>
      </c>
      <c r="F244" s="80" t="s">
        <v>139</v>
      </c>
    </row>
    <row r="245" spans="1:6" hidden="1" x14ac:dyDescent="0.25">
      <c r="A245" s="79">
        <v>311710</v>
      </c>
      <c r="B245" s="79">
        <v>171</v>
      </c>
      <c r="C245" s="80" t="s">
        <v>626</v>
      </c>
      <c r="D245" s="79">
        <v>311710</v>
      </c>
      <c r="E245" s="79">
        <v>171</v>
      </c>
      <c r="F245" s="80" t="s">
        <v>626</v>
      </c>
    </row>
    <row r="246" spans="1:6" hidden="1" x14ac:dyDescent="0.25">
      <c r="A246" s="79">
        <v>311720</v>
      </c>
      <c r="B246" s="79">
        <v>173</v>
      </c>
      <c r="C246" s="80" t="s">
        <v>627</v>
      </c>
      <c r="D246" s="79">
        <v>311720</v>
      </c>
      <c r="E246" s="79">
        <v>173</v>
      </c>
      <c r="F246" s="80" t="s">
        <v>627</v>
      </c>
    </row>
    <row r="247" spans="1:6" hidden="1" x14ac:dyDescent="0.25">
      <c r="A247" s="79">
        <v>311730</v>
      </c>
      <c r="B247" s="79">
        <v>172</v>
      </c>
      <c r="C247" s="80" t="s">
        <v>628</v>
      </c>
      <c r="D247" s="79">
        <v>311730</v>
      </c>
      <c r="E247" s="79">
        <v>172</v>
      </c>
      <c r="F247" s="80" t="s">
        <v>628</v>
      </c>
    </row>
    <row r="248" spans="1:6" hidden="1" x14ac:dyDescent="0.25">
      <c r="A248" s="79">
        <v>311740</v>
      </c>
      <c r="B248" s="79">
        <v>174</v>
      </c>
      <c r="C248" s="80" t="s">
        <v>629</v>
      </c>
      <c r="D248" s="79">
        <v>311740</v>
      </c>
      <c r="E248" s="79">
        <v>174</v>
      </c>
      <c r="F248" s="80" t="s">
        <v>629</v>
      </c>
    </row>
    <row r="249" spans="1:6" hidden="1" x14ac:dyDescent="0.25">
      <c r="A249" s="79">
        <v>311750</v>
      </c>
      <c r="B249" s="79">
        <v>175</v>
      </c>
      <c r="C249" s="80" t="s">
        <v>630</v>
      </c>
      <c r="D249" s="79">
        <v>311750</v>
      </c>
      <c r="E249" s="79">
        <v>175</v>
      </c>
      <c r="F249" s="80" t="s">
        <v>630</v>
      </c>
    </row>
    <row r="250" spans="1:6" hidden="1" x14ac:dyDescent="0.25">
      <c r="A250" s="79">
        <v>311760</v>
      </c>
      <c r="B250" s="79">
        <v>176</v>
      </c>
      <c r="C250" s="80" t="s">
        <v>631</v>
      </c>
      <c r="D250" s="79">
        <v>311760</v>
      </c>
      <c r="E250" s="79">
        <v>176</v>
      </c>
      <c r="F250" s="80" t="s">
        <v>631</v>
      </c>
    </row>
    <row r="251" spans="1:6" hidden="1" x14ac:dyDescent="0.25">
      <c r="A251" s="79">
        <v>311770</v>
      </c>
      <c r="B251" s="79">
        <v>177</v>
      </c>
      <c r="C251" s="80" t="s">
        <v>632</v>
      </c>
      <c r="D251" s="79">
        <v>311770</v>
      </c>
      <c r="E251" s="79">
        <v>177</v>
      </c>
      <c r="F251" s="80" t="s">
        <v>632</v>
      </c>
    </row>
    <row r="252" spans="1:6" hidden="1" x14ac:dyDescent="0.25">
      <c r="A252" s="79">
        <v>311780</v>
      </c>
      <c r="B252" s="79">
        <v>178</v>
      </c>
      <c r="C252" s="80" t="s">
        <v>633</v>
      </c>
      <c r="D252" s="79">
        <v>311780</v>
      </c>
      <c r="E252" s="79">
        <v>178</v>
      </c>
      <c r="F252" s="80" t="s">
        <v>633</v>
      </c>
    </row>
    <row r="253" spans="1:6" hidden="1" x14ac:dyDescent="0.25">
      <c r="A253" s="79">
        <v>311783</v>
      </c>
      <c r="B253" s="79">
        <v>782</v>
      </c>
      <c r="C253" s="80" t="s">
        <v>634</v>
      </c>
      <c r="D253" s="79">
        <v>311783</v>
      </c>
      <c r="E253" s="79">
        <v>782</v>
      </c>
      <c r="F253" s="80" t="s">
        <v>634</v>
      </c>
    </row>
    <row r="254" spans="1:6" hidden="1" x14ac:dyDescent="0.25">
      <c r="A254" s="79">
        <v>311787</v>
      </c>
      <c r="B254" s="79">
        <v>783</v>
      </c>
      <c r="C254" s="80" t="s">
        <v>140</v>
      </c>
      <c r="D254" s="79">
        <v>311787</v>
      </c>
      <c r="E254" s="79">
        <v>783</v>
      </c>
      <c r="F254" s="80" t="s">
        <v>140</v>
      </c>
    </row>
    <row r="255" spans="1:6" hidden="1" x14ac:dyDescent="0.25">
      <c r="A255" s="79">
        <v>311790</v>
      </c>
      <c r="B255" s="79">
        <v>179</v>
      </c>
      <c r="C255" s="80" t="s">
        <v>141</v>
      </c>
      <c r="D255" s="79">
        <v>311790</v>
      </c>
      <c r="E255" s="79">
        <v>179</v>
      </c>
      <c r="F255" s="80" t="s">
        <v>141</v>
      </c>
    </row>
    <row r="256" spans="1:6" hidden="1" x14ac:dyDescent="0.25">
      <c r="A256" s="79">
        <v>311800</v>
      </c>
      <c r="B256" s="79">
        <v>180</v>
      </c>
      <c r="C256" s="80" t="s">
        <v>142</v>
      </c>
      <c r="D256" s="79">
        <v>311800</v>
      </c>
      <c r="E256" s="79">
        <v>180</v>
      </c>
      <c r="F256" s="80" t="s">
        <v>142</v>
      </c>
    </row>
    <row r="257" spans="1:6" hidden="1" x14ac:dyDescent="0.25">
      <c r="A257" s="79">
        <v>311810</v>
      </c>
      <c r="B257" s="79">
        <v>181</v>
      </c>
      <c r="C257" s="80" t="s">
        <v>507</v>
      </c>
      <c r="D257" s="79">
        <v>311810</v>
      </c>
      <c r="E257" s="79">
        <v>181</v>
      </c>
      <c r="F257" s="80" t="s">
        <v>507</v>
      </c>
    </row>
    <row r="258" spans="1:6" hidden="1" x14ac:dyDescent="0.25">
      <c r="A258" s="79">
        <v>311820</v>
      </c>
      <c r="B258" s="79">
        <v>182</v>
      </c>
      <c r="C258" s="80" t="s">
        <v>143</v>
      </c>
      <c r="D258" s="79">
        <v>311820</v>
      </c>
      <c r="E258" s="79">
        <v>182</v>
      </c>
      <c r="F258" s="80" t="s">
        <v>143</v>
      </c>
    </row>
    <row r="259" spans="1:6" hidden="1" x14ac:dyDescent="0.25">
      <c r="A259" s="79">
        <v>311830</v>
      </c>
      <c r="B259" s="79">
        <v>183</v>
      </c>
      <c r="C259" s="80" t="s">
        <v>144</v>
      </c>
      <c r="D259" s="79">
        <v>311830</v>
      </c>
      <c r="E259" s="79">
        <v>183</v>
      </c>
      <c r="F259" s="80" t="s">
        <v>144</v>
      </c>
    </row>
    <row r="260" spans="1:6" hidden="1" x14ac:dyDescent="0.25">
      <c r="A260" s="79">
        <v>311840</v>
      </c>
      <c r="B260" s="79">
        <v>184</v>
      </c>
      <c r="C260" s="80" t="s">
        <v>145</v>
      </c>
      <c r="D260" s="79">
        <v>311840</v>
      </c>
      <c r="E260" s="79">
        <v>184</v>
      </c>
      <c r="F260" s="80" t="s">
        <v>145</v>
      </c>
    </row>
    <row r="261" spans="1:6" hidden="1" x14ac:dyDescent="0.25">
      <c r="A261" s="79">
        <v>311850</v>
      </c>
      <c r="B261" s="79">
        <v>185</v>
      </c>
      <c r="C261" s="80" t="s">
        <v>635</v>
      </c>
      <c r="D261" s="79">
        <v>311850</v>
      </c>
      <c r="E261" s="79">
        <v>185</v>
      </c>
      <c r="F261" s="80" t="s">
        <v>635</v>
      </c>
    </row>
    <row r="262" spans="1:6" hidden="1" x14ac:dyDescent="0.25">
      <c r="A262" s="79">
        <v>311860</v>
      </c>
      <c r="B262" s="79">
        <v>186</v>
      </c>
      <c r="C262" s="80" t="s">
        <v>146</v>
      </c>
      <c r="D262" s="79">
        <v>311860</v>
      </c>
      <c r="E262" s="79">
        <v>186</v>
      </c>
      <c r="F262" s="80" t="s">
        <v>146</v>
      </c>
    </row>
    <row r="263" spans="1:6" hidden="1" x14ac:dyDescent="0.25">
      <c r="A263" s="79">
        <v>311870</v>
      </c>
      <c r="B263" s="79">
        <v>187</v>
      </c>
      <c r="C263" s="80" t="s">
        <v>147</v>
      </c>
      <c r="D263" s="79">
        <v>311870</v>
      </c>
      <c r="E263" s="79">
        <v>187</v>
      </c>
      <c r="F263" s="80" t="s">
        <v>147</v>
      </c>
    </row>
    <row r="264" spans="1:6" hidden="1" x14ac:dyDescent="0.25">
      <c r="A264" s="79">
        <v>311880</v>
      </c>
      <c r="B264" s="79">
        <v>188</v>
      </c>
      <c r="C264" s="80" t="s">
        <v>636</v>
      </c>
      <c r="D264" s="79">
        <v>311880</v>
      </c>
      <c r="E264" s="79">
        <v>188</v>
      </c>
      <c r="F264" s="80" t="s">
        <v>636</v>
      </c>
    </row>
    <row r="265" spans="1:6" hidden="1" x14ac:dyDescent="0.25">
      <c r="A265" s="79">
        <v>311890</v>
      </c>
      <c r="B265" s="79">
        <v>189</v>
      </c>
      <c r="C265" s="80" t="s">
        <v>148</v>
      </c>
      <c r="D265" s="79">
        <v>311890</v>
      </c>
      <c r="E265" s="79">
        <v>189</v>
      </c>
      <c r="F265" s="80" t="s">
        <v>148</v>
      </c>
    </row>
    <row r="266" spans="1:6" hidden="1" x14ac:dyDescent="0.25">
      <c r="A266" s="79">
        <v>311900</v>
      </c>
      <c r="B266" s="79">
        <v>190</v>
      </c>
      <c r="C266" s="80" t="s">
        <v>637</v>
      </c>
      <c r="D266" s="79">
        <v>311900</v>
      </c>
      <c r="E266" s="79">
        <v>190</v>
      </c>
      <c r="F266" s="80" t="s">
        <v>637</v>
      </c>
    </row>
    <row r="267" spans="1:6" hidden="1" x14ac:dyDescent="0.25">
      <c r="A267" s="79">
        <v>311910</v>
      </c>
      <c r="B267" s="79">
        <v>191</v>
      </c>
      <c r="C267" s="80" t="s">
        <v>149</v>
      </c>
      <c r="D267" s="79">
        <v>311910</v>
      </c>
      <c r="E267" s="79">
        <v>191</v>
      </c>
      <c r="F267" s="80" t="s">
        <v>149</v>
      </c>
    </row>
    <row r="268" spans="1:6" hidden="1" x14ac:dyDescent="0.25">
      <c r="A268" s="79">
        <v>311920</v>
      </c>
      <c r="B268" s="79">
        <v>192</v>
      </c>
      <c r="C268" s="80" t="s">
        <v>150</v>
      </c>
      <c r="D268" s="79">
        <v>311920</v>
      </c>
      <c r="E268" s="79">
        <v>192</v>
      </c>
      <c r="F268" s="80" t="s">
        <v>150</v>
      </c>
    </row>
    <row r="269" spans="1:6" hidden="1" x14ac:dyDescent="0.25">
      <c r="A269" s="79">
        <v>311930</v>
      </c>
      <c r="B269" s="79">
        <v>193</v>
      </c>
      <c r="C269" s="80" t="s">
        <v>151</v>
      </c>
      <c r="D269" s="79">
        <v>311930</v>
      </c>
      <c r="E269" s="79">
        <v>193</v>
      </c>
      <c r="F269" s="80" t="s">
        <v>151</v>
      </c>
    </row>
    <row r="270" spans="1:6" hidden="1" x14ac:dyDescent="0.25">
      <c r="A270" s="79">
        <v>311940</v>
      </c>
      <c r="B270" s="79">
        <v>194</v>
      </c>
      <c r="C270" s="80" t="s">
        <v>152</v>
      </c>
      <c r="D270" s="79">
        <v>311940</v>
      </c>
      <c r="E270" s="79">
        <v>194</v>
      </c>
      <c r="F270" s="80" t="s">
        <v>152</v>
      </c>
    </row>
    <row r="271" spans="1:6" hidden="1" x14ac:dyDescent="0.25">
      <c r="A271" s="79">
        <v>311950</v>
      </c>
      <c r="B271" s="79">
        <v>195</v>
      </c>
      <c r="C271" s="80" t="s">
        <v>153</v>
      </c>
      <c r="D271" s="79">
        <v>311950</v>
      </c>
      <c r="E271" s="79">
        <v>195</v>
      </c>
      <c r="F271" s="80" t="s">
        <v>153</v>
      </c>
    </row>
    <row r="272" spans="1:6" hidden="1" x14ac:dyDescent="0.25">
      <c r="A272" s="79">
        <v>311960</v>
      </c>
      <c r="B272" s="79">
        <v>196</v>
      </c>
      <c r="C272" s="80" t="s">
        <v>154</v>
      </c>
      <c r="D272" s="79">
        <v>311960</v>
      </c>
      <c r="E272" s="79">
        <v>196</v>
      </c>
      <c r="F272" s="80" t="s">
        <v>154</v>
      </c>
    </row>
    <row r="273" spans="1:6" hidden="1" x14ac:dyDescent="0.25">
      <c r="A273" s="79">
        <v>311970</v>
      </c>
      <c r="B273" s="79">
        <v>197</v>
      </c>
      <c r="C273" s="80" t="s">
        <v>155</v>
      </c>
      <c r="D273" s="79">
        <v>311970</v>
      </c>
      <c r="E273" s="79">
        <v>197</v>
      </c>
      <c r="F273" s="80" t="s">
        <v>155</v>
      </c>
    </row>
    <row r="274" spans="1:6" hidden="1" x14ac:dyDescent="0.25">
      <c r="A274" s="79">
        <v>311980</v>
      </c>
      <c r="B274" s="79">
        <v>198</v>
      </c>
      <c r="C274" s="80" t="s">
        <v>638</v>
      </c>
      <c r="D274" s="79">
        <v>311980</v>
      </c>
      <c r="E274" s="79">
        <v>198</v>
      </c>
      <c r="F274" s="80" t="s">
        <v>638</v>
      </c>
    </row>
    <row r="275" spans="1:6" hidden="1" x14ac:dyDescent="0.25">
      <c r="A275" s="79">
        <v>311990</v>
      </c>
      <c r="B275" s="79">
        <v>199</v>
      </c>
      <c r="C275" s="80" t="s">
        <v>639</v>
      </c>
      <c r="D275" s="79">
        <v>311990</v>
      </c>
      <c r="E275" s="79">
        <v>199</v>
      </c>
      <c r="F275" s="80" t="s">
        <v>639</v>
      </c>
    </row>
    <row r="276" spans="1:6" hidden="1" x14ac:dyDescent="0.25">
      <c r="A276" s="79">
        <v>311995</v>
      </c>
      <c r="B276" s="79">
        <v>784</v>
      </c>
      <c r="C276" s="80" t="s">
        <v>640</v>
      </c>
      <c r="D276" s="79">
        <v>311995</v>
      </c>
      <c r="E276" s="79">
        <v>784</v>
      </c>
      <c r="F276" s="80" t="s">
        <v>640</v>
      </c>
    </row>
    <row r="277" spans="1:6" hidden="1" x14ac:dyDescent="0.25">
      <c r="A277" s="79">
        <v>312000</v>
      </c>
      <c r="B277" s="79">
        <v>200</v>
      </c>
      <c r="C277" s="80" t="s">
        <v>641</v>
      </c>
      <c r="D277" s="79">
        <v>312000</v>
      </c>
      <c r="E277" s="79">
        <v>200</v>
      </c>
      <c r="F277" s="80" t="s">
        <v>641</v>
      </c>
    </row>
    <row r="278" spans="1:6" hidden="1" x14ac:dyDescent="0.25">
      <c r="A278" s="79">
        <v>312010</v>
      </c>
      <c r="B278" s="79">
        <v>201</v>
      </c>
      <c r="C278" s="80" t="s">
        <v>642</v>
      </c>
      <c r="D278" s="79">
        <v>312010</v>
      </c>
      <c r="E278" s="79">
        <v>201</v>
      </c>
      <c r="F278" s="80" t="s">
        <v>642</v>
      </c>
    </row>
    <row r="279" spans="1:6" hidden="1" x14ac:dyDescent="0.25">
      <c r="A279" s="79">
        <v>312015</v>
      </c>
      <c r="B279" s="79">
        <v>785</v>
      </c>
      <c r="C279" s="80" t="s">
        <v>643</v>
      </c>
      <c r="D279" s="79">
        <v>312015</v>
      </c>
      <c r="E279" s="79">
        <v>785</v>
      </c>
      <c r="F279" s="80" t="s">
        <v>643</v>
      </c>
    </row>
    <row r="280" spans="1:6" hidden="1" x14ac:dyDescent="0.25">
      <c r="A280" s="79">
        <v>312020</v>
      </c>
      <c r="B280" s="79">
        <v>202</v>
      </c>
      <c r="C280" s="80" t="s">
        <v>156</v>
      </c>
      <c r="D280" s="79">
        <v>312020</v>
      </c>
      <c r="E280" s="79">
        <v>202</v>
      </c>
      <c r="F280" s="80" t="s">
        <v>156</v>
      </c>
    </row>
    <row r="281" spans="1:6" hidden="1" x14ac:dyDescent="0.25">
      <c r="A281" s="79">
        <v>312030</v>
      </c>
      <c r="B281" s="79">
        <v>203</v>
      </c>
      <c r="C281" s="80" t="s">
        <v>644</v>
      </c>
      <c r="D281" s="79">
        <v>312030</v>
      </c>
      <c r="E281" s="79">
        <v>203</v>
      </c>
      <c r="F281" s="80" t="s">
        <v>644</v>
      </c>
    </row>
    <row r="282" spans="1:6" hidden="1" x14ac:dyDescent="0.25">
      <c r="A282" s="79">
        <v>312040</v>
      </c>
      <c r="B282" s="79">
        <v>204</v>
      </c>
      <c r="C282" s="80" t="s">
        <v>157</v>
      </c>
      <c r="D282" s="79">
        <v>312040</v>
      </c>
      <c r="E282" s="79">
        <v>204</v>
      </c>
      <c r="F282" s="80" t="s">
        <v>157</v>
      </c>
    </row>
    <row r="283" spans="1:6" hidden="1" x14ac:dyDescent="0.25">
      <c r="A283" s="79">
        <v>312050</v>
      </c>
      <c r="B283" s="79">
        <v>205</v>
      </c>
      <c r="C283" s="80" t="s">
        <v>158</v>
      </c>
      <c r="D283" s="79">
        <v>312050</v>
      </c>
      <c r="E283" s="79">
        <v>205</v>
      </c>
      <c r="F283" s="80" t="s">
        <v>158</v>
      </c>
    </row>
    <row r="284" spans="1:6" hidden="1" x14ac:dyDescent="0.25">
      <c r="A284" s="79">
        <v>312060</v>
      </c>
      <c r="B284" s="79">
        <v>206</v>
      </c>
      <c r="C284" s="80" t="s">
        <v>645</v>
      </c>
      <c r="D284" s="79">
        <v>312060</v>
      </c>
      <c r="E284" s="79">
        <v>206</v>
      </c>
      <c r="F284" s="80" t="s">
        <v>645</v>
      </c>
    </row>
    <row r="285" spans="1:6" hidden="1" x14ac:dyDescent="0.25">
      <c r="A285" s="79">
        <v>312070</v>
      </c>
      <c r="B285" s="79">
        <v>207</v>
      </c>
      <c r="C285" s="80" t="s">
        <v>454</v>
      </c>
      <c r="D285" s="79">
        <v>312070</v>
      </c>
      <c r="E285" s="79">
        <v>207</v>
      </c>
      <c r="F285" s="80" t="s">
        <v>454</v>
      </c>
    </row>
    <row r="286" spans="1:6" hidden="1" x14ac:dyDescent="0.25">
      <c r="A286" s="79">
        <v>312080</v>
      </c>
      <c r="B286" s="79">
        <v>208</v>
      </c>
      <c r="C286" s="80" t="s">
        <v>646</v>
      </c>
      <c r="D286" s="79">
        <v>312080</v>
      </c>
      <c r="E286" s="79">
        <v>208</v>
      </c>
      <c r="F286" s="80" t="s">
        <v>646</v>
      </c>
    </row>
    <row r="287" spans="1:6" hidden="1" x14ac:dyDescent="0.25">
      <c r="A287" s="79">
        <v>312083</v>
      </c>
      <c r="B287" s="79">
        <v>786</v>
      </c>
      <c r="C287" s="80" t="s">
        <v>159</v>
      </c>
      <c r="D287" s="79">
        <v>312083</v>
      </c>
      <c r="E287" s="79">
        <v>786</v>
      </c>
      <c r="F287" s="80" t="s">
        <v>159</v>
      </c>
    </row>
    <row r="288" spans="1:6" hidden="1" x14ac:dyDescent="0.25">
      <c r="A288" s="79">
        <v>312087</v>
      </c>
      <c r="B288" s="79">
        <v>787</v>
      </c>
      <c r="C288" s="80" t="s">
        <v>470</v>
      </c>
      <c r="D288" s="79">
        <v>312087</v>
      </c>
      <c r="E288" s="79">
        <v>787</v>
      </c>
      <c r="F288" s="80" t="s">
        <v>470</v>
      </c>
    </row>
    <row r="289" spans="1:6" hidden="1" x14ac:dyDescent="0.25">
      <c r="A289" s="79">
        <v>312090</v>
      </c>
      <c r="B289" s="79">
        <v>209</v>
      </c>
      <c r="C289" s="80" t="s">
        <v>160</v>
      </c>
      <c r="D289" s="79">
        <v>312090</v>
      </c>
      <c r="E289" s="79">
        <v>209</v>
      </c>
      <c r="F289" s="80" t="s">
        <v>160</v>
      </c>
    </row>
    <row r="290" spans="1:6" hidden="1" x14ac:dyDescent="0.25">
      <c r="A290" s="79">
        <v>312100</v>
      </c>
      <c r="B290" s="79">
        <v>210</v>
      </c>
      <c r="C290" s="80" t="s">
        <v>161</v>
      </c>
      <c r="D290" s="79">
        <v>312100</v>
      </c>
      <c r="E290" s="79">
        <v>210</v>
      </c>
      <c r="F290" s="80" t="s">
        <v>161</v>
      </c>
    </row>
    <row r="291" spans="1:6" hidden="1" x14ac:dyDescent="0.25">
      <c r="A291" s="79">
        <v>312110</v>
      </c>
      <c r="B291" s="79">
        <v>211</v>
      </c>
      <c r="C291" s="80" t="s">
        <v>162</v>
      </c>
      <c r="D291" s="79">
        <v>312110</v>
      </c>
      <c r="E291" s="79">
        <v>211</v>
      </c>
      <c r="F291" s="80" t="s">
        <v>162</v>
      </c>
    </row>
    <row r="292" spans="1:6" hidden="1" x14ac:dyDescent="0.25">
      <c r="A292" s="79">
        <v>312120</v>
      </c>
      <c r="B292" s="79">
        <v>212</v>
      </c>
      <c r="C292" s="80" t="s">
        <v>647</v>
      </c>
      <c r="D292" s="79">
        <v>312120</v>
      </c>
      <c r="E292" s="79">
        <v>212</v>
      </c>
      <c r="F292" s="80" t="s">
        <v>647</v>
      </c>
    </row>
    <row r="293" spans="1:6" hidden="1" x14ac:dyDescent="0.25">
      <c r="A293" s="79">
        <v>312125</v>
      </c>
      <c r="B293" s="79">
        <v>864</v>
      </c>
      <c r="C293" s="80" t="s">
        <v>163</v>
      </c>
      <c r="D293" s="79">
        <v>312125</v>
      </c>
      <c r="E293" s="79">
        <v>864</v>
      </c>
      <c r="F293" s="80" t="s">
        <v>163</v>
      </c>
    </row>
    <row r="294" spans="1:6" hidden="1" x14ac:dyDescent="0.25">
      <c r="A294" s="79">
        <v>312130</v>
      </c>
      <c r="B294" s="79">
        <v>213</v>
      </c>
      <c r="C294" s="80" t="s">
        <v>164</v>
      </c>
      <c r="D294" s="79">
        <v>312130</v>
      </c>
      <c r="E294" s="79">
        <v>213</v>
      </c>
      <c r="F294" s="80" t="s">
        <v>164</v>
      </c>
    </row>
    <row r="295" spans="1:6" hidden="1" x14ac:dyDescent="0.25">
      <c r="A295" s="79">
        <v>312140</v>
      </c>
      <c r="B295" s="79">
        <v>214</v>
      </c>
      <c r="C295" s="80" t="s">
        <v>471</v>
      </c>
      <c r="D295" s="79">
        <v>312140</v>
      </c>
      <c r="E295" s="79">
        <v>214</v>
      </c>
      <c r="F295" s="80" t="s">
        <v>471</v>
      </c>
    </row>
    <row r="296" spans="1:6" hidden="1" x14ac:dyDescent="0.25">
      <c r="A296" s="79">
        <v>312150</v>
      </c>
      <c r="B296" s="79">
        <v>215</v>
      </c>
      <c r="C296" s="80" t="s">
        <v>508</v>
      </c>
      <c r="D296" s="79">
        <v>312150</v>
      </c>
      <c r="E296" s="79">
        <v>215</v>
      </c>
      <c r="F296" s="80" t="s">
        <v>508</v>
      </c>
    </row>
    <row r="297" spans="1:6" hidden="1" x14ac:dyDescent="0.25">
      <c r="A297" s="79">
        <v>312160</v>
      </c>
      <c r="B297" s="79">
        <v>216</v>
      </c>
      <c r="C297" s="80" t="s">
        <v>165</v>
      </c>
      <c r="D297" s="79">
        <v>312160</v>
      </c>
      <c r="E297" s="79">
        <v>216</v>
      </c>
      <c r="F297" s="80" t="s">
        <v>165</v>
      </c>
    </row>
    <row r="298" spans="1:6" hidden="1" x14ac:dyDescent="0.25">
      <c r="A298" s="79">
        <v>312170</v>
      </c>
      <c r="B298" s="79">
        <v>217</v>
      </c>
      <c r="C298" s="80" t="s">
        <v>472</v>
      </c>
      <c r="D298" s="79">
        <v>312170</v>
      </c>
      <c r="E298" s="79">
        <v>217</v>
      </c>
      <c r="F298" s="80" t="s">
        <v>472</v>
      </c>
    </row>
    <row r="299" spans="1:6" hidden="1" x14ac:dyDescent="0.25">
      <c r="A299" s="79">
        <v>312180</v>
      </c>
      <c r="B299" s="79">
        <v>218</v>
      </c>
      <c r="C299" s="80" t="s">
        <v>648</v>
      </c>
      <c r="D299" s="79">
        <v>312180</v>
      </c>
      <c r="E299" s="79">
        <v>218</v>
      </c>
      <c r="F299" s="80" t="s">
        <v>648</v>
      </c>
    </row>
    <row r="300" spans="1:6" hidden="1" x14ac:dyDescent="0.25">
      <c r="A300" s="79">
        <v>312190</v>
      </c>
      <c r="B300" s="79">
        <v>219</v>
      </c>
      <c r="C300" s="80" t="s">
        <v>649</v>
      </c>
      <c r="D300" s="79">
        <v>312190</v>
      </c>
      <c r="E300" s="79">
        <v>219</v>
      </c>
      <c r="F300" s="80" t="s">
        <v>649</v>
      </c>
    </row>
    <row r="301" spans="1:6" hidden="1" x14ac:dyDescent="0.25">
      <c r="A301" s="79">
        <v>312200</v>
      </c>
      <c r="B301" s="79">
        <v>220</v>
      </c>
      <c r="C301" s="80" t="s">
        <v>166</v>
      </c>
      <c r="D301" s="79">
        <v>312200</v>
      </c>
      <c r="E301" s="79">
        <v>220</v>
      </c>
      <c r="F301" s="80" t="s">
        <v>166</v>
      </c>
    </row>
    <row r="302" spans="1:6" hidden="1" x14ac:dyDescent="0.25">
      <c r="A302" s="79">
        <v>312210</v>
      </c>
      <c r="B302" s="79">
        <v>221</v>
      </c>
      <c r="C302" s="80" t="s">
        <v>460</v>
      </c>
      <c r="D302" s="79">
        <v>312210</v>
      </c>
      <c r="E302" s="79">
        <v>221</v>
      </c>
      <c r="F302" s="80" t="s">
        <v>460</v>
      </c>
    </row>
    <row r="303" spans="1:6" hidden="1" x14ac:dyDescent="0.25">
      <c r="A303" s="79">
        <v>312220</v>
      </c>
      <c r="B303" s="79">
        <v>222</v>
      </c>
      <c r="C303" s="80" t="s">
        <v>650</v>
      </c>
      <c r="D303" s="79">
        <v>312220</v>
      </c>
      <c r="E303" s="79">
        <v>222</v>
      </c>
      <c r="F303" s="80" t="s">
        <v>650</v>
      </c>
    </row>
    <row r="304" spans="1:6" hidden="1" x14ac:dyDescent="0.25">
      <c r="A304" s="79">
        <v>312230</v>
      </c>
      <c r="B304" s="79">
        <v>223</v>
      </c>
      <c r="C304" s="80" t="s">
        <v>651</v>
      </c>
      <c r="D304" s="79">
        <v>312230</v>
      </c>
      <c r="E304" s="79">
        <v>223</v>
      </c>
      <c r="F304" s="80" t="s">
        <v>651</v>
      </c>
    </row>
    <row r="305" spans="1:6" hidden="1" x14ac:dyDescent="0.25">
      <c r="A305" s="79">
        <v>312235</v>
      </c>
      <c r="B305" s="79">
        <v>788</v>
      </c>
      <c r="C305" s="80" t="s">
        <v>167</v>
      </c>
      <c r="D305" s="79">
        <v>312235</v>
      </c>
      <c r="E305" s="79">
        <v>788</v>
      </c>
      <c r="F305" s="80" t="s">
        <v>167</v>
      </c>
    </row>
    <row r="306" spans="1:6" hidden="1" x14ac:dyDescent="0.25">
      <c r="A306" s="79">
        <v>312240</v>
      </c>
      <c r="B306" s="79">
        <v>224</v>
      </c>
      <c r="C306" s="80" t="s">
        <v>168</v>
      </c>
      <c r="D306" s="79">
        <v>312240</v>
      </c>
      <c r="E306" s="79">
        <v>224</v>
      </c>
      <c r="F306" s="80" t="s">
        <v>168</v>
      </c>
    </row>
    <row r="307" spans="1:6" hidden="1" x14ac:dyDescent="0.25">
      <c r="A307" s="79">
        <v>312245</v>
      </c>
      <c r="B307" s="79">
        <v>731</v>
      </c>
      <c r="C307" s="80" t="s">
        <v>652</v>
      </c>
      <c r="D307" s="79">
        <v>312245</v>
      </c>
      <c r="E307" s="79">
        <v>731</v>
      </c>
      <c r="F307" s="80" t="s">
        <v>652</v>
      </c>
    </row>
    <row r="308" spans="1:6" hidden="1" x14ac:dyDescent="0.25">
      <c r="A308" s="79">
        <v>312247</v>
      </c>
      <c r="B308" s="79">
        <v>789</v>
      </c>
      <c r="C308" s="80" t="s">
        <v>169</v>
      </c>
      <c r="D308" s="79">
        <v>312247</v>
      </c>
      <c r="E308" s="79">
        <v>789</v>
      </c>
      <c r="F308" s="80" t="s">
        <v>169</v>
      </c>
    </row>
    <row r="309" spans="1:6" hidden="1" x14ac:dyDescent="0.25">
      <c r="A309" s="79">
        <v>312250</v>
      </c>
      <c r="B309" s="79">
        <v>225</v>
      </c>
      <c r="C309" s="80" t="s">
        <v>170</v>
      </c>
      <c r="D309" s="79">
        <v>312250</v>
      </c>
      <c r="E309" s="79">
        <v>225</v>
      </c>
      <c r="F309" s="80" t="s">
        <v>170</v>
      </c>
    </row>
    <row r="310" spans="1:6" hidden="1" x14ac:dyDescent="0.25">
      <c r="A310" s="79">
        <v>312260</v>
      </c>
      <c r="B310" s="79">
        <v>226</v>
      </c>
      <c r="C310" s="80" t="s">
        <v>171</v>
      </c>
      <c r="D310" s="79">
        <v>312260</v>
      </c>
      <c r="E310" s="79">
        <v>226</v>
      </c>
      <c r="F310" s="80" t="s">
        <v>171</v>
      </c>
    </row>
    <row r="311" spans="1:6" hidden="1" x14ac:dyDescent="0.25">
      <c r="A311" s="79">
        <v>312270</v>
      </c>
      <c r="B311" s="79">
        <v>227</v>
      </c>
      <c r="C311" s="80" t="s">
        <v>653</v>
      </c>
      <c r="D311" s="79">
        <v>312270</v>
      </c>
      <c r="E311" s="79">
        <v>227</v>
      </c>
      <c r="F311" s="80" t="s">
        <v>653</v>
      </c>
    </row>
    <row r="312" spans="1:6" hidden="1" x14ac:dyDescent="0.25">
      <c r="A312" s="79">
        <v>312280</v>
      </c>
      <c r="B312" s="79">
        <v>228</v>
      </c>
      <c r="C312" s="80" t="s">
        <v>654</v>
      </c>
      <c r="D312" s="79">
        <v>312280</v>
      </c>
      <c r="E312" s="79">
        <v>228</v>
      </c>
      <c r="F312" s="80" t="s">
        <v>654</v>
      </c>
    </row>
    <row r="313" spans="1:6" hidden="1" x14ac:dyDescent="0.25">
      <c r="A313" s="79">
        <v>312290</v>
      </c>
      <c r="B313" s="79">
        <v>229</v>
      </c>
      <c r="C313" s="80" t="s">
        <v>655</v>
      </c>
      <c r="D313" s="79">
        <v>312290</v>
      </c>
      <c r="E313" s="79">
        <v>229</v>
      </c>
      <c r="F313" s="80" t="s">
        <v>655</v>
      </c>
    </row>
    <row r="314" spans="1:6" hidden="1" x14ac:dyDescent="0.25">
      <c r="A314" s="79">
        <v>312300</v>
      </c>
      <c r="B314" s="79">
        <v>230</v>
      </c>
      <c r="C314" s="80" t="s">
        <v>473</v>
      </c>
      <c r="D314" s="79">
        <v>312300</v>
      </c>
      <c r="E314" s="79">
        <v>230</v>
      </c>
      <c r="F314" s="80" t="s">
        <v>473</v>
      </c>
    </row>
    <row r="315" spans="1:6" hidden="1" x14ac:dyDescent="0.25">
      <c r="A315" s="79">
        <v>312310</v>
      </c>
      <c r="B315" s="79">
        <v>231</v>
      </c>
      <c r="C315" s="80" t="s">
        <v>656</v>
      </c>
      <c r="D315" s="79">
        <v>312310</v>
      </c>
      <c r="E315" s="79">
        <v>231</v>
      </c>
      <c r="F315" s="80" t="s">
        <v>656</v>
      </c>
    </row>
    <row r="316" spans="1:6" hidden="1" x14ac:dyDescent="0.25">
      <c r="A316" s="79">
        <v>312320</v>
      </c>
      <c r="B316" s="79">
        <v>232</v>
      </c>
      <c r="C316" s="80" t="s">
        <v>657</v>
      </c>
      <c r="D316" s="79">
        <v>312320</v>
      </c>
      <c r="E316" s="79">
        <v>232</v>
      </c>
      <c r="F316" s="80" t="s">
        <v>657</v>
      </c>
    </row>
    <row r="317" spans="1:6" hidden="1" x14ac:dyDescent="0.25">
      <c r="A317" s="79">
        <v>312330</v>
      </c>
      <c r="B317" s="79">
        <v>233</v>
      </c>
      <c r="C317" s="80" t="s">
        <v>509</v>
      </c>
      <c r="D317" s="79">
        <v>312330</v>
      </c>
      <c r="E317" s="79">
        <v>233</v>
      </c>
      <c r="F317" s="80" t="s">
        <v>509</v>
      </c>
    </row>
    <row r="318" spans="1:6" hidden="1" x14ac:dyDescent="0.25">
      <c r="A318" s="79">
        <v>312340</v>
      </c>
      <c r="B318" s="79">
        <v>234</v>
      </c>
      <c r="C318" s="80" t="s">
        <v>658</v>
      </c>
      <c r="D318" s="79">
        <v>312340</v>
      </c>
      <c r="E318" s="79">
        <v>234</v>
      </c>
      <c r="F318" s="80" t="s">
        <v>658</v>
      </c>
    </row>
    <row r="319" spans="1:6" hidden="1" x14ac:dyDescent="0.25">
      <c r="A319" s="79">
        <v>312350</v>
      </c>
      <c r="B319" s="79">
        <v>235</v>
      </c>
      <c r="C319" s="80" t="s">
        <v>172</v>
      </c>
      <c r="D319" s="79">
        <v>312350</v>
      </c>
      <c r="E319" s="79">
        <v>235</v>
      </c>
      <c r="F319" s="80" t="s">
        <v>172</v>
      </c>
    </row>
    <row r="320" spans="1:6" hidden="1" x14ac:dyDescent="0.25">
      <c r="A320" s="79">
        <v>312352</v>
      </c>
      <c r="B320" s="79">
        <v>732</v>
      </c>
      <c r="C320" s="80" t="s">
        <v>659</v>
      </c>
      <c r="D320" s="79">
        <v>312352</v>
      </c>
      <c r="E320" s="79">
        <v>732</v>
      </c>
      <c r="F320" s="80" t="s">
        <v>659</v>
      </c>
    </row>
    <row r="321" spans="1:6" hidden="1" x14ac:dyDescent="0.25">
      <c r="A321" s="79">
        <v>312360</v>
      </c>
      <c r="B321" s="79">
        <v>236</v>
      </c>
      <c r="C321" s="80" t="s">
        <v>660</v>
      </c>
      <c r="D321" s="79">
        <v>312360</v>
      </c>
      <c r="E321" s="79">
        <v>236</v>
      </c>
      <c r="F321" s="80" t="s">
        <v>660</v>
      </c>
    </row>
    <row r="322" spans="1:6" hidden="1" x14ac:dyDescent="0.25">
      <c r="A322" s="79">
        <v>312370</v>
      </c>
      <c r="B322" s="79">
        <v>237</v>
      </c>
      <c r="C322" s="80" t="s">
        <v>173</v>
      </c>
      <c r="D322" s="79">
        <v>312370</v>
      </c>
      <c r="E322" s="79">
        <v>237</v>
      </c>
      <c r="F322" s="80" t="s">
        <v>173</v>
      </c>
    </row>
    <row r="323" spans="1:6" hidden="1" x14ac:dyDescent="0.25">
      <c r="A323" s="79">
        <v>312380</v>
      </c>
      <c r="B323" s="79">
        <v>238</v>
      </c>
      <c r="C323" s="80" t="s">
        <v>174</v>
      </c>
      <c r="D323" s="79">
        <v>312380</v>
      </c>
      <c r="E323" s="79">
        <v>238</v>
      </c>
      <c r="F323" s="80" t="s">
        <v>174</v>
      </c>
    </row>
    <row r="324" spans="1:6" hidden="1" x14ac:dyDescent="0.25">
      <c r="A324" s="79">
        <v>312385</v>
      </c>
      <c r="B324" s="79">
        <v>733</v>
      </c>
      <c r="C324" s="80" t="s">
        <v>175</v>
      </c>
      <c r="D324" s="79">
        <v>312385</v>
      </c>
      <c r="E324" s="79">
        <v>733</v>
      </c>
      <c r="F324" s="80" t="s">
        <v>175</v>
      </c>
    </row>
    <row r="325" spans="1:6" hidden="1" x14ac:dyDescent="0.25">
      <c r="A325" s="79">
        <v>312390</v>
      </c>
      <c r="B325" s="79">
        <v>239</v>
      </c>
      <c r="C325" s="80" t="s">
        <v>474</v>
      </c>
      <c r="D325" s="79">
        <v>312390</v>
      </c>
      <c r="E325" s="79">
        <v>239</v>
      </c>
      <c r="F325" s="80" t="s">
        <v>474</v>
      </c>
    </row>
    <row r="326" spans="1:6" hidden="1" x14ac:dyDescent="0.25">
      <c r="A326" s="79">
        <v>312400</v>
      </c>
      <c r="B326" s="79">
        <v>240</v>
      </c>
      <c r="C326" s="80" t="s">
        <v>661</v>
      </c>
      <c r="D326" s="79">
        <v>312400</v>
      </c>
      <c r="E326" s="79">
        <v>240</v>
      </c>
      <c r="F326" s="80" t="s">
        <v>661</v>
      </c>
    </row>
    <row r="327" spans="1:6" hidden="1" x14ac:dyDescent="0.25">
      <c r="A327" s="79">
        <v>312410</v>
      </c>
      <c r="B327" s="79">
        <v>241</v>
      </c>
      <c r="C327" s="80" t="s">
        <v>176</v>
      </c>
      <c r="D327" s="79">
        <v>312410</v>
      </c>
      <c r="E327" s="79">
        <v>241</v>
      </c>
      <c r="F327" s="80" t="s">
        <v>176</v>
      </c>
    </row>
    <row r="328" spans="1:6" hidden="1" x14ac:dyDescent="0.25">
      <c r="A328" s="79">
        <v>312420</v>
      </c>
      <c r="B328" s="79">
        <v>242</v>
      </c>
      <c r="C328" s="80" t="s">
        <v>177</v>
      </c>
      <c r="D328" s="79">
        <v>312420</v>
      </c>
      <c r="E328" s="79">
        <v>242</v>
      </c>
      <c r="F328" s="80" t="s">
        <v>177</v>
      </c>
    </row>
    <row r="329" spans="1:6" hidden="1" x14ac:dyDescent="0.25">
      <c r="A329" s="79">
        <v>312430</v>
      </c>
      <c r="B329" s="79">
        <v>243</v>
      </c>
      <c r="C329" s="80" t="s">
        <v>178</v>
      </c>
      <c r="D329" s="79">
        <v>312430</v>
      </c>
      <c r="E329" s="79">
        <v>243</v>
      </c>
      <c r="F329" s="80" t="s">
        <v>178</v>
      </c>
    </row>
    <row r="330" spans="1:6" hidden="1" x14ac:dyDescent="0.25">
      <c r="A330" s="79">
        <v>312440</v>
      </c>
      <c r="B330" s="79">
        <v>244</v>
      </c>
      <c r="C330" s="80" t="s">
        <v>662</v>
      </c>
      <c r="D330" s="79">
        <v>312440</v>
      </c>
      <c r="E330" s="79">
        <v>244</v>
      </c>
      <c r="F330" s="80" t="s">
        <v>662</v>
      </c>
    </row>
    <row r="331" spans="1:6" hidden="1" x14ac:dyDescent="0.25">
      <c r="A331" s="79">
        <v>312450</v>
      </c>
      <c r="B331" s="79">
        <v>245</v>
      </c>
      <c r="C331" s="80" t="s">
        <v>179</v>
      </c>
      <c r="D331" s="79">
        <v>312450</v>
      </c>
      <c r="E331" s="79">
        <v>245</v>
      </c>
      <c r="F331" s="80" t="s">
        <v>179</v>
      </c>
    </row>
    <row r="332" spans="1:6" hidden="1" x14ac:dyDescent="0.25">
      <c r="A332" s="79">
        <v>312460</v>
      </c>
      <c r="B332" s="79">
        <v>246</v>
      </c>
      <c r="C332" s="80" t="s">
        <v>180</v>
      </c>
      <c r="D332" s="79">
        <v>312460</v>
      </c>
      <c r="E332" s="79">
        <v>246</v>
      </c>
      <c r="F332" s="80" t="s">
        <v>180</v>
      </c>
    </row>
    <row r="333" spans="1:6" hidden="1" x14ac:dyDescent="0.25">
      <c r="A333" s="79">
        <v>312470</v>
      </c>
      <c r="B333" s="79">
        <v>247</v>
      </c>
      <c r="C333" s="80" t="s">
        <v>663</v>
      </c>
      <c r="D333" s="79">
        <v>312470</v>
      </c>
      <c r="E333" s="79">
        <v>247</v>
      </c>
      <c r="F333" s="80" t="s">
        <v>663</v>
      </c>
    </row>
    <row r="334" spans="1:6" hidden="1" x14ac:dyDescent="0.25">
      <c r="A334" s="79">
        <v>312480</v>
      </c>
      <c r="B334" s="79">
        <v>248</v>
      </c>
      <c r="C334" s="80" t="s">
        <v>510</v>
      </c>
      <c r="D334" s="79">
        <v>312480</v>
      </c>
      <c r="E334" s="79">
        <v>248</v>
      </c>
      <c r="F334" s="80" t="s">
        <v>510</v>
      </c>
    </row>
    <row r="335" spans="1:6" hidden="1" x14ac:dyDescent="0.25">
      <c r="A335" s="79">
        <v>312490</v>
      </c>
      <c r="B335" s="79">
        <v>249</v>
      </c>
      <c r="C335" s="80" t="s">
        <v>664</v>
      </c>
      <c r="D335" s="79">
        <v>312490</v>
      </c>
      <c r="E335" s="79">
        <v>249</v>
      </c>
      <c r="F335" s="80" t="s">
        <v>664</v>
      </c>
    </row>
    <row r="336" spans="1:6" hidden="1" x14ac:dyDescent="0.25">
      <c r="A336" s="79">
        <v>312500</v>
      </c>
      <c r="B336" s="79">
        <v>250</v>
      </c>
      <c r="C336" s="80" t="s">
        <v>665</v>
      </c>
      <c r="D336" s="79">
        <v>312500</v>
      </c>
      <c r="E336" s="79">
        <v>250</v>
      </c>
      <c r="F336" s="80" t="s">
        <v>665</v>
      </c>
    </row>
    <row r="337" spans="1:6" hidden="1" x14ac:dyDescent="0.25">
      <c r="A337" s="79">
        <v>312510</v>
      </c>
      <c r="B337" s="79">
        <v>251</v>
      </c>
      <c r="C337" s="80" t="s">
        <v>181</v>
      </c>
      <c r="D337" s="79">
        <v>312510</v>
      </c>
      <c r="E337" s="79">
        <v>251</v>
      </c>
      <c r="F337" s="80" t="s">
        <v>181</v>
      </c>
    </row>
    <row r="338" spans="1:6" hidden="1" x14ac:dyDescent="0.25">
      <c r="A338" s="79">
        <v>312520</v>
      </c>
      <c r="B338" s="79">
        <v>252</v>
      </c>
      <c r="C338" s="80" t="s">
        <v>182</v>
      </c>
      <c r="D338" s="79">
        <v>312520</v>
      </c>
      <c r="E338" s="79">
        <v>252</v>
      </c>
      <c r="F338" s="80" t="s">
        <v>182</v>
      </c>
    </row>
    <row r="339" spans="1:6" hidden="1" x14ac:dyDescent="0.25">
      <c r="A339" s="79">
        <v>312530</v>
      </c>
      <c r="B339" s="79">
        <v>253</v>
      </c>
      <c r="C339" s="80" t="s">
        <v>183</v>
      </c>
      <c r="D339" s="79">
        <v>312530</v>
      </c>
      <c r="E339" s="79">
        <v>253</v>
      </c>
      <c r="F339" s="80" t="s">
        <v>183</v>
      </c>
    </row>
    <row r="340" spans="1:6" hidden="1" x14ac:dyDescent="0.25">
      <c r="A340" s="79">
        <v>312540</v>
      </c>
      <c r="B340" s="79">
        <v>254</v>
      </c>
      <c r="C340" s="80" t="s">
        <v>666</v>
      </c>
      <c r="D340" s="79">
        <v>312540</v>
      </c>
      <c r="E340" s="79">
        <v>254</v>
      </c>
      <c r="F340" s="80" t="s">
        <v>666</v>
      </c>
    </row>
    <row r="341" spans="1:6" hidden="1" x14ac:dyDescent="0.25">
      <c r="A341" s="79">
        <v>312550</v>
      </c>
      <c r="B341" s="79">
        <v>255</v>
      </c>
      <c r="C341" s="80" t="s">
        <v>667</v>
      </c>
      <c r="D341" s="79">
        <v>312550</v>
      </c>
      <c r="E341" s="79">
        <v>255</v>
      </c>
      <c r="F341" s="80" t="s">
        <v>667</v>
      </c>
    </row>
    <row r="342" spans="1:6" hidden="1" x14ac:dyDescent="0.25">
      <c r="A342" s="79">
        <v>312560</v>
      </c>
      <c r="B342" s="79">
        <v>256</v>
      </c>
      <c r="C342" s="80" t="s">
        <v>184</v>
      </c>
      <c r="D342" s="79">
        <v>312560</v>
      </c>
      <c r="E342" s="79">
        <v>256</v>
      </c>
      <c r="F342" s="80" t="s">
        <v>184</v>
      </c>
    </row>
    <row r="343" spans="1:6" hidden="1" x14ac:dyDescent="0.25">
      <c r="A343" s="79">
        <v>312570</v>
      </c>
      <c r="B343" s="79">
        <v>257</v>
      </c>
      <c r="C343" s="80" t="s">
        <v>668</v>
      </c>
      <c r="D343" s="79">
        <v>312570</v>
      </c>
      <c r="E343" s="79">
        <v>257</v>
      </c>
      <c r="F343" s="80" t="s">
        <v>668</v>
      </c>
    </row>
    <row r="344" spans="1:6" hidden="1" x14ac:dyDescent="0.25">
      <c r="A344" s="79">
        <v>312580</v>
      </c>
      <c r="B344" s="79">
        <v>258</v>
      </c>
      <c r="C344" s="80" t="s">
        <v>185</v>
      </c>
      <c r="D344" s="79">
        <v>312580</v>
      </c>
      <c r="E344" s="79">
        <v>258</v>
      </c>
      <c r="F344" s="80" t="s">
        <v>185</v>
      </c>
    </row>
    <row r="345" spans="1:6" hidden="1" x14ac:dyDescent="0.25">
      <c r="A345" s="79">
        <v>312590</v>
      </c>
      <c r="B345" s="79">
        <v>259</v>
      </c>
      <c r="C345" s="80" t="s">
        <v>186</v>
      </c>
      <c r="D345" s="79">
        <v>312590</v>
      </c>
      <c r="E345" s="79">
        <v>259</v>
      </c>
      <c r="F345" s="80" t="s">
        <v>186</v>
      </c>
    </row>
    <row r="346" spans="1:6" hidden="1" x14ac:dyDescent="0.25">
      <c r="A346" s="79">
        <v>312595</v>
      </c>
      <c r="B346" s="79">
        <v>734</v>
      </c>
      <c r="C346" s="80" t="s">
        <v>187</v>
      </c>
      <c r="D346" s="79">
        <v>312595</v>
      </c>
      <c r="E346" s="79">
        <v>734</v>
      </c>
      <c r="F346" s="80" t="s">
        <v>187</v>
      </c>
    </row>
    <row r="347" spans="1:6" hidden="1" x14ac:dyDescent="0.25">
      <c r="A347" s="79">
        <v>312600</v>
      </c>
      <c r="B347" s="79">
        <v>260</v>
      </c>
      <c r="C347" s="80" t="s">
        <v>188</v>
      </c>
      <c r="D347" s="79">
        <v>312600</v>
      </c>
      <c r="E347" s="79">
        <v>260</v>
      </c>
      <c r="F347" s="80" t="s">
        <v>188</v>
      </c>
    </row>
    <row r="348" spans="1:6" hidden="1" x14ac:dyDescent="0.25">
      <c r="A348" s="79">
        <v>312610</v>
      </c>
      <c r="B348" s="79">
        <v>261</v>
      </c>
      <c r="C348" s="80" t="s">
        <v>189</v>
      </c>
      <c r="D348" s="79">
        <v>312610</v>
      </c>
      <c r="E348" s="79">
        <v>261</v>
      </c>
      <c r="F348" s="80" t="s">
        <v>189</v>
      </c>
    </row>
    <row r="349" spans="1:6" hidden="1" x14ac:dyDescent="0.25">
      <c r="A349" s="79">
        <v>312620</v>
      </c>
      <c r="B349" s="79">
        <v>262</v>
      </c>
      <c r="C349" s="80" t="s">
        <v>190</v>
      </c>
      <c r="D349" s="79">
        <v>312620</v>
      </c>
      <c r="E349" s="79">
        <v>262</v>
      </c>
      <c r="F349" s="80" t="s">
        <v>190</v>
      </c>
    </row>
    <row r="350" spans="1:6" hidden="1" x14ac:dyDescent="0.25">
      <c r="A350" s="79">
        <v>312630</v>
      </c>
      <c r="B350" s="79">
        <v>263</v>
      </c>
      <c r="C350" s="80" t="s">
        <v>475</v>
      </c>
      <c r="D350" s="79">
        <v>312630</v>
      </c>
      <c r="E350" s="79">
        <v>263</v>
      </c>
      <c r="F350" s="80" t="s">
        <v>475</v>
      </c>
    </row>
    <row r="351" spans="1:6" hidden="1" x14ac:dyDescent="0.25">
      <c r="A351" s="79">
        <v>312640</v>
      </c>
      <c r="B351" s="79">
        <v>264</v>
      </c>
      <c r="C351" s="80" t="s">
        <v>476</v>
      </c>
      <c r="D351" s="79">
        <v>312640</v>
      </c>
      <c r="E351" s="79">
        <v>264</v>
      </c>
      <c r="F351" s="80" t="s">
        <v>476</v>
      </c>
    </row>
    <row r="352" spans="1:6" hidden="1" x14ac:dyDescent="0.25">
      <c r="A352" s="79">
        <v>312650</v>
      </c>
      <c r="B352" s="79">
        <v>265</v>
      </c>
      <c r="C352" s="80" t="s">
        <v>669</v>
      </c>
      <c r="D352" s="79">
        <v>312650</v>
      </c>
      <c r="E352" s="79">
        <v>265</v>
      </c>
      <c r="F352" s="80" t="s">
        <v>669</v>
      </c>
    </row>
    <row r="353" spans="1:6" hidden="1" x14ac:dyDescent="0.25">
      <c r="A353" s="79">
        <v>312660</v>
      </c>
      <c r="B353" s="79">
        <v>266</v>
      </c>
      <c r="C353" s="80" t="s">
        <v>191</v>
      </c>
      <c r="D353" s="79">
        <v>312660</v>
      </c>
      <c r="E353" s="79">
        <v>266</v>
      </c>
      <c r="F353" s="80" t="s">
        <v>191</v>
      </c>
    </row>
    <row r="354" spans="1:6" hidden="1" x14ac:dyDescent="0.25">
      <c r="A354" s="79">
        <v>312670</v>
      </c>
      <c r="B354" s="79">
        <v>267</v>
      </c>
      <c r="C354" s="80" t="s">
        <v>670</v>
      </c>
      <c r="D354" s="79">
        <v>312670</v>
      </c>
      <c r="E354" s="79">
        <v>267</v>
      </c>
      <c r="F354" s="80" t="s">
        <v>670</v>
      </c>
    </row>
    <row r="355" spans="1:6" hidden="1" x14ac:dyDescent="0.25">
      <c r="A355" s="79">
        <v>312675</v>
      </c>
      <c r="B355" s="79">
        <v>790</v>
      </c>
      <c r="C355" s="80" t="s">
        <v>671</v>
      </c>
      <c r="D355" s="79">
        <v>312675</v>
      </c>
      <c r="E355" s="79">
        <v>790</v>
      </c>
      <c r="F355" s="80" t="s">
        <v>671</v>
      </c>
    </row>
    <row r="356" spans="1:6" hidden="1" x14ac:dyDescent="0.25">
      <c r="A356" s="79">
        <v>312680</v>
      </c>
      <c r="B356" s="79">
        <v>268</v>
      </c>
      <c r="C356" s="80" t="s">
        <v>192</v>
      </c>
      <c r="D356" s="79">
        <v>312680</v>
      </c>
      <c r="E356" s="79">
        <v>268</v>
      </c>
      <c r="F356" s="80" t="s">
        <v>192</v>
      </c>
    </row>
    <row r="357" spans="1:6" hidden="1" x14ac:dyDescent="0.25">
      <c r="A357" s="79">
        <v>312690</v>
      </c>
      <c r="B357" s="79">
        <v>269</v>
      </c>
      <c r="C357" s="80" t="s">
        <v>672</v>
      </c>
      <c r="D357" s="79">
        <v>312690</v>
      </c>
      <c r="E357" s="79">
        <v>269</v>
      </c>
      <c r="F357" s="80" t="s">
        <v>672</v>
      </c>
    </row>
    <row r="358" spans="1:6" hidden="1" x14ac:dyDescent="0.25">
      <c r="A358" s="79">
        <v>312695</v>
      </c>
      <c r="B358" s="79">
        <v>791</v>
      </c>
      <c r="C358" s="80" t="s">
        <v>193</v>
      </c>
      <c r="D358" s="79">
        <v>312695</v>
      </c>
      <c r="E358" s="79">
        <v>791</v>
      </c>
      <c r="F358" s="80" t="s">
        <v>193</v>
      </c>
    </row>
    <row r="359" spans="1:6" hidden="1" x14ac:dyDescent="0.25">
      <c r="A359" s="79">
        <v>312700</v>
      </c>
      <c r="B359" s="79">
        <v>270</v>
      </c>
      <c r="C359" s="80" t="s">
        <v>194</v>
      </c>
      <c r="D359" s="79">
        <v>312700</v>
      </c>
      <c r="E359" s="79">
        <v>270</v>
      </c>
      <c r="F359" s="80" t="s">
        <v>194</v>
      </c>
    </row>
    <row r="360" spans="1:6" hidden="1" x14ac:dyDescent="0.25">
      <c r="A360" s="79">
        <v>312705</v>
      </c>
      <c r="B360" s="79">
        <v>468</v>
      </c>
      <c r="C360" s="80" t="s">
        <v>523</v>
      </c>
      <c r="D360" s="79">
        <v>312705</v>
      </c>
      <c r="E360" s="79">
        <v>468</v>
      </c>
      <c r="F360" s="80" t="s">
        <v>523</v>
      </c>
    </row>
    <row r="361" spans="1:6" hidden="1" x14ac:dyDescent="0.25">
      <c r="A361" s="79">
        <v>312707</v>
      </c>
      <c r="B361" s="79">
        <v>792</v>
      </c>
      <c r="C361" s="80" t="s">
        <v>477</v>
      </c>
      <c r="D361" s="79">
        <v>312707</v>
      </c>
      <c r="E361" s="79">
        <v>792</v>
      </c>
      <c r="F361" s="80" t="s">
        <v>477</v>
      </c>
    </row>
    <row r="362" spans="1:6" hidden="1" x14ac:dyDescent="0.25">
      <c r="A362" s="79">
        <v>312710</v>
      </c>
      <c r="B362" s="79">
        <v>271</v>
      </c>
      <c r="C362" s="80" t="s">
        <v>195</v>
      </c>
      <c r="D362" s="79">
        <v>312710</v>
      </c>
      <c r="E362" s="79">
        <v>271</v>
      </c>
      <c r="F362" s="80" t="s">
        <v>195</v>
      </c>
    </row>
    <row r="363" spans="1:6" hidden="1" x14ac:dyDescent="0.25">
      <c r="A363" s="79">
        <v>312720</v>
      </c>
      <c r="B363" s="79">
        <v>272</v>
      </c>
      <c r="C363" s="80" t="s">
        <v>673</v>
      </c>
      <c r="D363" s="79">
        <v>312720</v>
      </c>
      <c r="E363" s="79">
        <v>272</v>
      </c>
      <c r="F363" s="80" t="s">
        <v>673</v>
      </c>
    </row>
    <row r="364" spans="1:6" hidden="1" x14ac:dyDescent="0.25">
      <c r="A364" s="79">
        <v>312730</v>
      </c>
      <c r="B364" s="79">
        <v>273</v>
      </c>
      <c r="C364" s="80" t="s">
        <v>674</v>
      </c>
      <c r="D364" s="79">
        <v>312730</v>
      </c>
      <c r="E364" s="79">
        <v>273</v>
      </c>
      <c r="F364" s="80" t="s">
        <v>674</v>
      </c>
    </row>
    <row r="365" spans="1:6" hidden="1" x14ac:dyDescent="0.25">
      <c r="A365" s="79">
        <v>312733</v>
      </c>
      <c r="B365" s="79">
        <v>793</v>
      </c>
      <c r="C365" s="80" t="s">
        <v>196</v>
      </c>
      <c r="D365" s="79">
        <v>312733</v>
      </c>
      <c r="E365" s="79">
        <v>793</v>
      </c>
      <c r="F365" s="80" t="s">
        <v>196</v>
      </c>
    </row>
    <row r="366" spans="1:6" hidden="1" x14ac:dyDescent="0.25">
      <c r="A366" s="79">
        <v>312735</v>
      </c>
      <c r="B366" s="79">
        <v>794</v>
      </c>
      <c r="C366" s="80" t="s">
        <v>675</v>
      </c>
      <c r="D366" s="79">
        <v>312735</v>
      </c>
      <c r="E366" s="79">
        <v>794</v>
      </c>
      <c r="F366" s="80" t="s">
        <v>675</v>
      </c>
    </row>
    <row r="367" spans="1:6" hidden="1" x14ac:dyDescent="0.25">
      <c r="A367" s="79">
        <v>312737</v>
      </c>
      <c r="B367" s="79">
        <v>795</v>
      </c>
      <c r="C367" s="80" t="s">
        <v>197</v>
      </c>
      <c r="D367" s="79">
        <v>312737</v>
      </c>
      <c r="E367" s="79">
        <v>795</v>
      </c>
      <c r="F367" s="80" t="s">
        <v>197</v>
      </c>
    </row>
    <row r="368" spans="1:6" hidden="1" x14ac:dyDescent="0.25">
      <c r="A368" s="79">
        <v>312738</v>
      </c>
      <c r="B368" s="79">
        <v>796</v>
      </c>
      <c r="C368" s="80" t="s">
        <v>676</v>
      </c>
      <c r="D368" s="79">
        <v>312738</v>
      </c>
      <c r="E368" s="79">
        <v>796</v>
      </c>
      <c r="F368" s="80" t="s">
        <v>676</v>
      </c>
    </row>
    <row r="369" spans="1:6" hidden="1" x14ac:dyDescent="0.25">
      <c r="A369" s="79">
        <v>312740</v>
      </c>
      <c r="B369" s="79">
        <v>274</v>
      </c>
      <c r="C369" s="80" t="s">
        <v>677</v>
      </c>
      <c r="D369" s="79">
        <v>312740</v>
      </c>
      <c r="E369" s="79">
        <v>274</v>
      </c>
      <c r="F369" s="80" t="s">
        <v>677</v>
      </c>
    </row>
    <row r="370" spans="1:6" hidden="1" x14ac:dyDescent="0.25">
      <c r="A370" s="79">
        <v>312750</v>
      </c>
      <c r="B370" s="79">
        <v>275</v>
      </c>
      <c r="C370" s="80" t="s">
        <v>198</v>
      </c>
      <c r="D370" s="79">
        <v>312750</v>
      </c>
      <c r="E370" s="79">
        <v>275</v>
      </c>
      <c r="F370" s="80" t="s">
        <v>198</v>
      </c>
    </row>
    <row r="371" spans="1:6" hidden="1" x14ac:dyDescent="0.25">
      <c r="A371" s="79">
        <v>312760</v>
      </c>
      <c r="B371" s="79">
        <v>276</v>
      </c>
      <c r="C371" s="80" t="s">
        <v>199</v>
      </c>
      <c r="D371" s="79">
        <v>312760</v>
      </c>
      <c r="E371" s="79">
        <v>276</v>
      </c>
      <c r="F371" s="80" t="s">
        <v>199</v>
      </c>
    </row>
    <row r="372" spans="1:6" hidden="1" x14ac:dyDescent="0.25">
      <c r="A372" s="79">
        <v>312770</v>
      </c>
      <c r="B372" s="79">
        <v>277</v>
      </c>
      <c r="C372" s="80" t="s">
        <v>200</v>
      </c>
      <c r="D372" s="79">
        <v>312770</v>
      </c>
      <c r="E372" s="79">
        <v>277</v>
      </c>
      <c r="F372" s="80" t="s">
        <v>200</v>
      </c>
    </row>
    <row r="373" spans="1:6" hidden="1" x14ac:dyDescent="0.25">
      <c r="A373" s="79">
        <v>312780</v>
      </c>
      <c r="B373" s="79">
        <v>278</v>
      </c>
      <c r="C373" s="80" t="s">
        <v>678</v>
      </c>
      <c r="D373" s="79">
        <v>312780</v>
      </c>
      <c r="E373" s="79">
        <v>278</v>
      </c>
      <c r="F373" s="80" t="s">
        <v>678</v>
      </c>
    </row>
    <row r="374" spans="1:6" hidden="1" x14ac:dyDescent="0.25">
      <c r="A374" s="79">
        <v>312790</v>
      </c>
      <c r="B374" s="79">
        <v>279</v>
      </c>
      <c r="C374" s="80" t="s">
        <v>201</v>
      </c>
      <c r="D374" s="79">
        <v>312790</v>
      </c>
      <c r="E374" s="79">
        <v>279</v>
      </c>
      <c r="F374" s="80" t="s">
        <v>201</v>
      </c>
    </row>
    <row r="375" spans="1:6" hidden="1" x14ac:dyDescent="0.25">
      <c r="A375" s="79">
        <v>312800</v>
      </c>
      <c r="B375" s="79">
        <v>280</v>
      </c>
      <c r="C375" s="80" t="s">
        <v>679</v>
      </c>
      <c r="D375" s="79">
        <v>312800</v>
      </c>
      <c r="E375" s="79">
        <v>280</v>
      </c>
      <c r="F375" s="80" t="s">
        <v>679</v>
      </c>
    </row>
    <row r="376" spans="1:6" hidden="1" x14ac:dyDescent="0.25">
      <c r="A376" s="79">
        <v>312810</v>
      </c>
      <c r="B376" s="79">
        <v>281</v>
      </c>
      <c r="C376" s="80" t="s">
        <v>680</v>
      </c>
      <c r="D376" s="79">
        <v>312810</v>
      </c>
      <c r="E376" s="79">
        <v>281</v>
      </c>
      <c r="F376" s="80" t="s">
        <v>680</v>
      </c>
    </row>
    <row r="377" spans="1:6" hidden="1" x14ac:dyDescent="0.25">
      <c r="A377" s="79">
        <v>312820</v>
      </c>
      <c r="B377" s="79">
        <v>282</v>
      </c>
      <c r="C377" s="80" t="s">
        <v>202</v>
      </c>
      <c r="D377" s="79">
        <v>312820</v>
      </c>
      <c r="E377" s="79">
        <v>282</v>
      </c>
      <c r="F377" s="80" t="s">
        <v>202</v>
      </c>
    </row>
    <row r="378" spans="1:6" hidden="1" x14ac:dyDescent="0.25">
      <c r="A378" s="79">
        <v>312825</v>
      </c>
      <c r="B378" s="79">
        <v>797</v>
      </c>
      <c r="C378" s="80" t="s">
        <v>203</v>
      </c>
      <c r="D378" s="79">
        <v>312825</v>
      </c>
      <c r="E378" s="79">
        <v>797</v>
      </c>
      <c r="F378" s="80" t="s">
        <v>203</v>
      </c>
    </row>
    <row r="379" spans="1:6" hidden="1" x14ac:dyDescent="0.25">
      <c r="A379" s="79">
        <v>312830</v>
      </c>
      <c r="B379" s="79">
        <v>283</v>
      </c>
      <c r="C379" s="80" t="s">
        <v>681</v>
      </c>
      <c r="D379" s="79">
        <v>312830</v>
      </c>
      <c r="E379" s="79">
        <v>283</v>
      </c>
      <c r="F379" s="80" t="s">
        <v>681</v>
      </c>
    </row>
    <row r="380" spans="1:6" hidden="1" x14ac:dyDescent="0.25">
      <c r="A380" s="79">
        <v>312840</v>
      </c>
      <c r="B380" s="79">
        <v>284</v>
      </c>
      <c r="C380" s="80" t="s">
        <v>204</v>
      </c>
      <c r="D380" s="79">
        <v>312840</v>
      </c>
      <c r="E380" s="79">
        <v>284</v>
      </c>
      <c r="F380" s="80" t="s">
        <v>204</v>
      </c>
    </row>
    <row r="381" spans="1:6" hidden="1" x14ac:dyDescent="0.25">
      <c r="A381" s="79">
        <v>312850</v>
      </c>
      <c r="B381" s="79">
        <v>285</v>
      </c>
      <c r="C381" s="80" t="s">
        <v>682</v>
      </c>
      <c r="D381" s="79">
        <v>312850</v>
      </c>
      <c r="E381" s="79">
        <v>285</v>
      </c>
      <c r="F381" s="80" t="s">
        <v>682</v>
      </c>
    </row>
    <row r="382" spans="1:6" hidden="1" x14ac:dyDescent="0.25">
      <c r="A382" s="79">
        <v>312860</v>
      </c>
      <c r="B382" s="79">
        <v>286</v>
      </c>
      <c r="C382" s="80" t="s">
        <v>205</v>
      </c>
      <c r="D382" s="79">
        <v>312860</v>
      </c>
      <c r="E382" s="79">
        <v>286</v>
      </c>
      <c r="F382" s="80" t="s">
        <v>205</v>
      </c>
    </row>
    <row r="383" spans="1:6" hidden="1" x14ac:dyDescent="0.25">
      <c r="A383" s="79">
        <v>312870</v>
      </c>
      <c r="B383" s="79">
        <v>287</v>
      </c>
      <c r="C383" s="80" t="s">
        <v>683</v>
      </c>
      <c r="D383" s="79">
        <v>312870</v>
      </c>
      <c r="E383" s="79">
        <v>287</v>
      </c>
      <c r="F383" s="80" t="s">
        <v>683</v>
      </c>
    </row>
    <row r="384" spans="1:6" hidden="1" x14ac:dyDescent="0.25">
      <c r="A384" s="79">
        <v>312880</v>
      </c>
      <c r="B384" s="79">
        <v>288</v>
      </c>
      <c r="C384" s="80" t="s">
        <v>206</v>
      </c>
      <c r="D384" s="79">
        <v>312880</v>
      </c>
      <c r="E384" s="79">
        <v>288</v>
      </c>
      <c r="F384" s="80" t="s">
        <v>206</v>
      </c>
    </row>
    <row r="385" spans="1:6" hidden="1" x14ac:dyDescent="0.25">
      <c r="A385" s="79">
        <v>312890</v>
      </c>
      <c r="B385" s="79">
        <v>289</v>
      </c>
      <c r="C385" s="80" t="s">
        <v>684</v>
      </c>
      <c r="D385" s="79">
        <v>312890</v>
      </c>
      <c r="E385" s="79">
        <v>289</v>
      </c>
      <c r="F385" s="80" t="s">
        <v>684</v>
      </c>
    </row>
    <row r="386" spans="1:6" hidden="1" x14ac:dyDescent="0.25">
      <c r="A386" s="79">
        <v>312900</v>
      </c>
      <c r="B386" s="79">
        <v>290</v>
      </c>
      <c r="C386" s="80" t="s">
        <v>207</v>
      </c>
      <c r="D386" s="79">
        <v>312900</v>
      </c>
      <c r="E386" s="79">
        <v>290</v>
      </c>
      <c r="F386" s="80" t="s">
        <v>207</v>
      </c>
    </row>
    <row r="387" spans="1:6" hidden="1" x14ac:dyDescent="0.25">
      <c r="A387" s="79">
        <v>312910</v>
      </c>
      <c r="B387" s="79">
        <v>291</v>
      </c>
      <c r="C387" s="80" t="s">
        <v>685</v>
      </c>
      <c r="D387" s="79">
        <v>312910</v>
      </c>
      <c r="E387" s="79">
        <v>291</v>
      </c>
      <c r="F387" s="80" t="s">
        <v>685</v>
      </c>
    </row>
    <row r="388" spans="1:6" hidden="1" x14ac:dyDescent="0.25">
      <c r="A388" s="79">
        <v>312920</v>
      </c>
      <c r="B388" s="79">
        <v>292</v>
      </c>
      <c r="C388" s="80" t="s">
        <v>208</v>
      </c>
      <c r="D388" s="79">
        <v>312920</v>
      </c>
      <c r="E388" s="79">
        <v>292</v>
      </c>
      <c r="F388" s="80" t="s">
        <v>208</v>
      </c>
    </row>
    <row r="389" spans="1:6" hidden="1" x14ac:dyDescent="0.25">
      <c r="A389" s="79">
        <v>312930</v>
      </c>
      <c r="B389" s="79">
        <v>293</v>
      </c>
      <c r="C389" s="80" t="s">
        <v>209</v>
      </c>
      <c r="D389" s="79">
        <v>312930</v>
      </c>
      <c r="E389" s="79">
        <v>293</v>
      </c>
      <c r="F389" s="80" t="s">
        <v>209</v>
      </c>
    </row>
    <row r="390" spans="1:6" hidden="1" x14ac:dyDescent="0.25">
      <c r="A390" s="79">
        <v>312940</v>
      </c>
      <c r="B390" s="79">
        <v>294</v>
      </c>
      <c r="C390" s="80" t="s">
        <v>210</v>
      </c>
      <c r="D390" s="79">
        <v>312940</v>
      </c>
      <c r="E390" s="79">
        <v>294</v>
      </c>
      <c r="F390" s="80" t="s">
        <v>210</v>
      </c>
    </row>
    <row r="391" spans="1:6" hidden="1" x14ac:dyDescent="0.25">
      <c r="A391" s="79">
        <v>312950</v>
      </c>
      <c r="B391" s="79">
        <v>295</v>
      </c>
      <c r="C391" s="80" t="s">
        <v>686</v>
      </c>
      <c r="D391" s="79">
        <v>312950</v>
      </c>
      <c r="E391" s="79">
        <v>295</v>
      </c>
      <c r="F391" s="80" t="s">
        <v>686</v>
      </c>
    </row>
    <row r="392" spans="1:6" hidden="1" x14ac:dyDescent="0.25">
      <c r="A392" s="79">
        <v>312960</v>
      </c>
      <c r="B392" s="79">
        <v>296</v>
      </c>
      <c r="C392" s="80" t="s">
        <v>687</v>
      </c>
      <c r="D392" s="79">
        <v>312960</v>
      </c>
      <c r="E392" s="79">
        <v>296</v>
      </c>
      <c r="F392" s="80" t="s">
        <v>687</v>
      </c>
    </row>
    <row r="393" spans="1:6" hidden="1" x14ac:dyDescent="0.25">
      <c r="A393" s="79">
        <v>312965</v>
      </c>
      <c r="B393" s="79">
        <v>798</v>
      </c>
      <c r="C393" s="80" t="s">
        <v>211</v>
      </c>
      <c r="D393" s="79">
        <v>312965</v>
      </c>
      <c r="E393" s="79">
        <v>798</v>
      </c>
      <c r="F393" s="80" t="s">
        <v>211</v>
      </c>
    </row>
    <row r="394" spans="1:6" hidden="1" x14ac:dyDescent="0.25">
      <c r="A394" s="79">
        <v>312970</v>
      </c>
      <c r="B394" s="79">
        <v>297</v>
      </c>
      <c r="C394" s="80" t="s">
        <v>212</v>
      </c>
      <c r="D394" s="79">
        <v>312970</v>
      </c>
      <c r="E394" s="79">
        <v>297</v>
      </c>
      <c r="F394" s="80" t="s">
        <v>212</v>
      </c>
    </row>
    <row r="395" spans="1:6" hidden="1" x14ac:dyDescent="0.25">
      <c r="A395" s="79">
        <v>312980</v>
      </c>
      <c r="B395" s="79">
        <v>298</v>
      </c>
      <c r="C395" s="80" t="s">
        <v>688</v>
      </c>
      <c r="D395" s="79">
        <v>312980</v>
      </c>
      <c r="E395" s="79">
        <v>298</v>
      </c>
      <c r="F395" s="80" t="s">
        <v>688</v>
      </c>
    </row>
    <row r="396" spans="1:6" hidden="1" x14ac:dyDescent="0.25">
      <c r="A396" s="79">
        <v>312990</v>
      </c>
      <c r="B396" s="79">
        <v>299</v>
      </c>
      <c r="C396" s="80" t="s">
        <v>689</v>
      </c>
      <c r="D396" s="79">
        <v>312990</v>
      </c>
      <c r="E396" s="79">
        <v>299</v>
      </c>
      <c r="F396" s="80" t="s">
        <v>689</v>
      </c>
    </row>
    <row r="397" spans="1:6" hidden="1" x14ac:dyDescent="0.25">
      <c r="A397" s="79">
        <v>313000</v>
      </c>
      <c r="B397" s="79">
        <v>300</v>
      </c>
      <c r="C397" s="80" t="s">
        <v>213</v>
      </c>
      <c r="D397" s="79">
        <v>313000</v>
      </c>
      <c r="E397" s="79">
        <v>300</v>
      </c>
      <c r="F397" s="80" t="s">
        <v>213</v>
      </c>
    </row>
    <row r="398" spans="1:6" hidden="1" x14ac:dyDescent="0.25">
      <c r="A398" s="79">
        <v>313005</v>
      </c>
      <c r="B398" s="79">
        <v>736</v>
      </c>
      <c r="C398" s="80" t="s">
        <v>690</v>
      </c>
      <c r="D398" s="79">
        <v>313005</v>
      </c>
      <c r="E398" s="79">
        <v>736</v>
      </c>
      <c r="F398" s="80" t="s">
        <v>690</v>
      </c>
    </row>
    <row r="399" spans="1:6" hidden="1" x14ac:dyDescent="0.25">
      <c r="A399" s="79">
        <v>313010</v>
      </c>
      <c r="B399" s="79">
        <v>301</v>
      </c>
      <c r="C399" s="80" t="s">
        <v>691</v>
      </c>
      <c r="D399" s="79">
        <v>313010</v>
      </c>
      <c r="E399" s="79">
        <v>301</v>
      </c>
      <c r="F399" s="80" t="s">
        <v>691</v>
      </c>
    </row>
    <row r="400" spans="1:6" hidden="1" x14ac:dyDescent="0.25">
      <c r="A400" s="79">
        <v>313020</v>
      </c>
      <c r="B400" s="79">
        <v>302</v>
      </c>
      <c r="C400" s="80" t="s">
        <v>214</v>
      </c>
      <c r="D400" s="79">
        <v>313020</v>
      </c>
      <c r="E400" s="79">
        <v>302</v>
      </c>
      <c r="F400" s="80" t="s">
        <v>214</v>
      </c>
    </row>
    <row r="401" spans="1:6" hidden="1" x14ac:dyDescent="0.25">
      <c r="A401" s="79">
        <v>313030</v>
      </c>
      <c r="B401" s="79">
        <v>303</v>
      </c>
      <c r="C401" s="80" t="s">
        <v>215</v>
      </c>
      <c r="D401" s="79">
        <v>313030</v>
      </c>
      <c r="E401" s="79">
        <v>303</v>
      </c>
      <c r="F401" s="80" t="s">
        <v>215</v>
      </c>
    </row>
    <row r="402" spans="1:6" hidden="1" x14ac:dyDescent="0.25">
      <c r="A402" s="79">
        <v>313040</v>
      </c>
      <c r="B402" s="79">
        <v>304</v>
      </c>
      <c r="C402" s="80" t="s">
        <v>216</v>
      </c>
      <c r="D402" s="79">
        <v>313040</v>
      </c>
      <c r="E402" s="79">
        <v>304</v>
      </c>
      <c r="F402" s="80" t="s">
        <v>216</v>
      </c>
    </row>
    <row r="403" spans="1:6" hidden="1" x14ac:dyDescent="0.25">
      <c r="A403" s="79">
        <v>313050</v>
      </c>
      <c r="B403" s="79">
        <v>305</v>
      </c>
      <c r="C403" s="80" t="s">
        <v>692</v>
      </c>
      <c r="D403" s="79">
        <v>313050</v>
      </c>
      <c r="E403" s="79">
        <v>305</v>
      </c>
      <c r="F403" s="80" t="s">
        <v>692</v>
      </c>
    </row>
    <row r="404" spans="1:6" hidden="1" x14ac:dyDescent="0.25">
      <c r="A404" s="79">
        <v>313055</v>
      </c>
      <c r="B404" s="79">
        <v>799</v>
      </c>
      <c r="C404" s="80" t="s">
        <v>693</v>
      </c>
      <c r="D404" s="79">
        <v>313055</v>
      </c>
      <c r="E404" s="79">
        <v>799</v>
      </c>
      <c r="F404" s="80" t="s">
        <v>693</v>
      </c>
    </row>
    <row r="405" spans="1:6" hidden="1" x14ac:dyDescent="0.25">
      <c r="A405" s="79">
        <v>313060</v>
      </c>
      <c r="B405" s="79">
        <v>306</v>
      </c>
      <c r="C405" s="80" t="s">
        <v>217</v>
      </c>
      <c r="D405" s="79">
        <v>313060</v>
      </c>
      <c r="E405" s="79">
        <v>306</v>
      </c>
      <c r="F405" s="80" t="s">
        <v>217</v>
      </c>
    </row>
    <row r="406" spans="1:6" hidden="1" x14ac:dyDescent="0.25">
      <c r="A406" s="79">
        <v>313065</v>
      </c>
      <c r="B406" s="79">
        <v>800</v>
      </c>
      <c r="C406" s="80" t="s">
        <v>218</v>
      </c>
      <c r="D406" s="79">
        <v>313065</v>
      </c>
      <c r="E406" s="79">
        <v>800</v>
      </c>
      <c r="F406" s="80" t="s">
        <v>218</v>
      </c>
    </row>
    <row r="407" spans="1:6" hidden="1" x14ac:dyDescent="0.25">
      <c r="A407" s="79">
        <v>313070</v>
      </c>
      <c r="B407" s="79">
        <v>307</v>
      </c>
      <c r="C407" s="80" t="s">
        <v>694</v>
      </c>
      <c r="D407" s="79">
        <v>313070</v>
      </c>
      <c r="E407" s="79">
        <v>307</v>
      </c>
      <c r="F407" s="80" t="s">
        <v>694</v>
      </c>
    </row>
    <row r="408" spans="1:6" hidden="1" x14ac:dyDescent="0.25">
      <c r="A408" s="79">
        <v>313080</v>
      </c>
      <c r="B408" s="79">
        <v>308</v>
      </c>
      <c r="C408" s="80" t="s">
        <v>695</v>
      </c>
      <c r="D408" s="79">
        <v>313080</v>
      </c>
      <c r="E408" s="79">
        <v>308</v>
      </c>
      <c r="F408" s="80" t="s">
        <v>695</v>
      </c>
    </row>
    <row r="409" spans="1:6" hidden="1" x14ac:dyDescent="0.25">
      <c r="A409" s="79">
        <v>313090</v>
      </c>
      <c r="B409" s="79">
        <v>309</v>
      </c>
      <c r="C409" s="80" t="s">
        <v>219</v>
      </c>
      <c r="D409" s="79">
        <v>313090</v>
      </c>
      <c r="E409" s="79">
        <v>309</v>
      </c>
      <c r="F409" s="80" t="s">
        <v>219</v>
      </c>
    </row>
    <row r="410" spans="1:6" hidden="1" x14ac:dyDescent="0.25">
      <c r="A410" s="79">
        <v>313100</v>
      </c>
      <c r="B410" s="79">
        <v>310</v>
      </c>
      <c r="C410" s="80" t="s">
        <v>696</v>
      </c>
      <c r="D410" s="79">
        <v>313100</v>
      </c>
      <c r="E410" s="79">
        <v>310</v>
      </c>
      <c r="F410" s="80" t="s">
        <v>696</v>
      </c>
    </row>
    <row r="411" spans="1:6" hidden="1" x14ac:dyDescent="0.25">
      <c r="A411" s="79">
        <v>313110</v>
      </c>
      <c r="B411" s="79">
        <v>311</v>
      </c>
      <c r="C411" s="80" t="s">
        <v>220</v>
      </c>
      <c r="D411" s="79">
        <v>313110</v>
      </c>
      <c r="E411" s="79">
        <v>311</v>
      </c>
      <c r="F411" s="80" t="s">
        <v>220</v>
      </c>
    </row>
    <row r="412" spans="1:6" hidden="1" x14ac:dyDescent="0.25">
      <c r="A412" s="79">
        <v>313115</v>
      </c>
      <c r="B412" s="79">
        <v>737</v>
      </c>
      <c r="C412" s="80" t="s">
        <v>221</v>
      </c>
      <c r="D412" s="79">
        <v>313115</v>
      </c>
      <c r="E412" s="79">
        <v>737</v>
      </c>
      <c r="F412" s="80" t="s">
        <v>221</v>
      </c>
    </row>
    <row r="413" spans="1:6" hidden="1" x14ac:dyDescent="0.25">
      <c r="A413" s="79">
        <v>313120</v>
      </c>
      <c r="B413" s="79">
        <v>312</v>
      </c>
      <c r="C413" s="80" t="s">
        <v>222</v>
      </c>
      <c r="D413" s="79">
        <v>313120</v>
      </c>
      <c r="E413" s="79">
        <v>312</v>
      </c>
      <c r="F413" s="80" t="s">
        <v>222</v>
      </c>
    </row>
    <row r="414" spans="1:6" hidden="1" x14ac:dyDescent="0.25">
      <c r="A414" s="79">
        <v>313130</v>
      </c>
      <c r="B414" s="79">
        <v>313</v>
      </c>
      <c r="C414" s="80" t="s">
        <v>223</v>
      </c>
      <c r="D414" s="79">
        <v>313130</v>
      </c>
      <c r="E414" s="79">
        <v>313</v>
      </c>
      <c r="F414" s="80" t="s">
        <v>223</v>
      </c>
    </row>
    <row r="415" spans="1:6" hidden="1" x14ac:dyDescent="0.25">
      <c r="A415" s="79">
        <v>313140</v>
      </c>
      <c r="B415" s="79">
        <v>314</v>
      </c>
      <c r="C415" s="80" t="s">
        <v>697</v>
      </c>
      <c r="D415" s="79">
        <v>313140</v>
      </c>
      <c r="E415" s="79">
        <v>314</v>
      </c>
      <c r="F415" s="80" t="s">
        <v>697</v>
      </c>
    </row>
    <row r="416" spans="1:6" hidden="1" x14ac:dyDescent="0.25">
      <c r="A416" s="79">
        <v>313150</v>
      </c>
      <c r="B416" s="79">
        <v>315</v>
      </c>
      <c r="C416" s="80" t="s">
        <v>698</v>
      </c>
      <c r="D416" s="79">
        <v>313150</v>
      </c>
      <c r="E416" s="79">
        <v>315</v>
      </c>
      <c r="F416" s="80" t="s">
        <v>698</v>
      </c>
    </row>
    <row r="417" spans="1:6" hidden="1" x14ac:dyDescent="0.25">
      <c r="A417" s="79">
        <v>313160</v>
      </c>
      <c r="B417" s="79">
        <v>316</v>
      </c>
      <c r="C417" s="80" t="s">
        <v>699</v>
      </c>
      <c r="D417" s="79">
        <v>313160</v>
      </c>
      <c r="E417" s="79">
        <v>316</v>
      </c>
      <c r="F417" s="80" t="s">
        <v>699</v>
      </c>
    </row>
    <row r="418" spans="1:6" hidden="1" x14ac:dyDescent="0.25">
      <c r="A418" s="79">
        <v>313170</v>
      </c>
      <c r="B418" s="79">
        <v>317</v>
      </c>
      <c r="C418" s="80" t="s">
        <v>224</v>
      </c>
      <c r="D418" s="79">
        <v>313170</v>
      </c>
      <c r="E418" s="79">
        <v>317</v>
      </c>
      <c r="F418" s="80" t="s">
        <v>224</v>
      </c>
    </row>
    <row r="419" spans="1:6" hidden="1" x14ac:dyDescent="0.25">
      <c r="A419" s="79">
        <v>313180</v>
      </c>
      <c r="B419" s="79">
        <v>318</v>
      </c>
      <c r="C419" s="80" t="s">
        <v>700</v>
      </c>
      <c r="D419" s="79">
        <v>313180</v>
      </c>
      <c r="E419" s="79">
        <v>318</v>
      </c>
      <c r="F419" s="80" t="s">
        <v>700</v>
      </c>
    </row>
    <row r="420" spans="1:6" hidden="1" x14ac:dyDescent="0.25">
      <c r="A420" s="79">
        <v>313190</v>
      </c>
      <c r="B420" s="79">
        <v>319</v>
      </c>
      <c r="C420" s="80" t="s">
        <v>225</v>
      </c>
      <c r="D420" s="79">
        <v>313190</v>
      </c>
      <c r="E420" s="79">
        <v>319</v>
      </c>
      <c r="F420" s="80" t="s">
        <v>225</v>
      </c>
    </row>
    <row r="421" spans="1:6" hidden="1" x14ac:dyDescent="0.25">
      <c r="A421" s="79">
        <v>313200</v>
      </c>
      <c r="B421" s="79">
        <v>320</v>
      </c>
      <c r="C421" s="80" t="s">
        <v>226</v>
      </c>
      <c r="D421" s="79">
        <v>313200</v>
      </c>
      <c r="E421" s="79">
        <v>320</v>
      </c>
      <c r="F421" s="80" t="s">
        <v>226</v>
      </c>
    </row>
    <row r="422" spans="1:6" hidden="1" x14ac:dyDescent="0.25">
      <c r="A422" s="79">
        <v>313210</v>
      </c>
      <c r="B422" s="79">
        <v>321</v>
      </c>
      <c r="C422" s="80" t="s">
        <v>227</v>
      </c>
      <c r="D422" s="79">
        <v>313210</v>
      </c>
      <c r="E422" s="79">
        <v>321</v>
      </c>
      <c r="F422" s="80" t="s">
        <v>227</v>
      </c>
    </row>
    <row r="423" spans="1:6" hidden="1" x14ac:dyDescent="0.25">
      <c r="A423" s="79">
        <v>313220</v>
      </c>
      <c r="B423" s="79">
        <v>322</v>
      </c>
      <c r="C423" s="80" t="s">
        <v>228</v>
      </c>
      <c r="D423" s="79">
        <v>313220</v>
      </c>
      <c r="E423" s="79">
        <v>322</v>
      </c>
      <c r="F423" s="80" t="s">
        <v>228</v>
      </c>
    </row>
    <row r="424" spans="1:6" hidden="1" x14ac:dyDescent="0.25">
      <c r="A424" s="79">
        <v>313230</v>
      </c>
      <c r="B424" s="79">
        <v>323</v>
      </c>
      <c r="C424" s="80" t="s">
        <v>701</v>
      </c>
      <c r="D424" s="79">
        <v>313230</v>
      </c>
      <c r="E424" s="79">
        <v>323</v>
      </c>
      <c r="F424" s="80" t="s">
        <v>701</v>
      </c>
    </row>
    <row r="425" spans="1:6" hidden="1" x14ac:dyDescent="0.25">
      <c r="A425" s="79">
        <v>313240</v>
      </c>
      <c r="B425" s="79">
        <v>324</v>
      </c>
      <c r="C425" s="80" t="s">
        <v>702</v>
      </c>
      <c r="D425" s="79">
        <v>313240</v>
      </c>
      <c r="E425" s="79">
        <v>324</v>
      </c>
      <c r="F425" s="80" t="s">
        <v>702</v>
      </c>
    </row>
    <row r="426" spans="1:6" hidden="1" x14ac:dyDescent="0.25">
      <c r="A426" s="79">
        <v>313250</v>
      </c>
      <c r="B426" s="79">
        <v>325</v>
      </c>
      <c r="C426" s="80" t="s">
        <v>229</v>
      </c>
      <c r="D426" s="79">
        <v>313250</v>
      </c>
      <c r="E426" s="79">
        <v>325</v>
      </c>
      <c r="F426" s="80" t="s">
        <v>229</v>
      </c>
    </row>
    <row r="427" spans="1:6" hidden="1" x14ac:dyDescent="0.25">
      <c r="A427" s="79">
        <v>313260</v>
      </c>
      <c r="B427" s="79">
        <v>326</v>
      </c>
      <c r="C427" s="80" t="s">
        <v>478</v>
      </c>
      <c r="D427" s="79">
        <v>313260</v>
      </c>
      <c r="E427" s="79">
        <v>326</v>
      </c>
      <c r="F427" s="80" t="s">
        <v>478</v>
      </c>
    </row>
    <row r="428" spans="1:6" hidden="1" x14ac:dyDescent="0.25">
      <c r="A428" s="79">
        <v>313270</v>
      </c>
      <c r="B428" s="79">
        <v>327</v>
      </c>
      <c r="C428" s="80" t="s">
        <v>230</v>
      </c>
      <c r="D428" s="79">
        <v>313270</v>
      </c>
      <c r="E428" s="79">
        <v>327</v>
      </c>
      <c r="F428" s="80" t="s">
        <v>230</v>
      </c>
    </row>
    <row r="429" spans="1:6" hidden="1" x14ac:dyDescent="0.25">
      <c r="A429" s="79">
        <v>313280</v>
      </c>
      <c r="B429" s="79">
        <v>328</v>
      </c>
      <c r="C429" s="80" t="s">
        <v>703</v>
      </c>
      <c r="D429" s="79">
        <v>313280</v>
      </c>
      <c r="E429" s="79">
        <v>328</v>
      </c>
      <c r="F429" s="80" t="s">
        <v>703</v>
      </c>
    </row>
    <row r="430" spans="1:6" hidden="1" x14ac:dyDescent="0.25">
      <c r="A430" s="79">
        <v>313290</v>
      </c>
      <c r="B430" s="79">
        <v>329</v>
      </c>
      <c r="C430" s="80" t="s">
        <v>231</v>
      </c>
      <c r="D430" s="79">
        <v>313290</v>
      </c>
      <c r="E430" s="79">
        <v>329</v>
      </c>
      <c r="F430" s="80" t="s">
        <v>231</v>
      </c>
    </row>
    <row r="431" spans="1:6" hidden="1" x14ac:dyDescent="0.25">
      <c r="A431" s="79">
        <v>313300</v>
      </c>
      <c r="B431" s="79">
        <v>330</v>
      </c>
      <c r="C431" s="80" t="s">
        <v>232</v>
      </c>
      <c r="D431" s="79">
        <v>313300</v>
      </c>
      <c r="E431" s="79">
        <v>330</v>
      </c>
      <c r="F431" s="80" t="s">
        <v>232</v>
      </c>
    </row>
    <row r="432" spans="1:6" hidden="1" x14ac:dyDescent="0.25">
      <c r="A432" s="79">
        <v>313310</v>
      </c>
      <c r="B432" s="79">
        <v>331</v>
      </c>
      <c r="C432" s="80" t="s">
        <v>233</v>
      </c>
      <c r="D432" s="79">
        <v>313310</v>
      </c>
      <c r="E432" s="79">
        <v>331</v>
      </c>
      <c r="F432" s="80" t="s">
        <v>233</v>
      </c>
    </row>
    <row r="433" spans="1:6" hidden="1" x14ac:dyDescent="0.25">
      <c r="A433" s="79">
        <v>313320</v>
      </c>
      <c r="B433" s="79">
        <v>332</v>
      </c>
      <c r="C433" s="80" t="s">
        <v>234</v>
      </c>
      <c r="D433" s="79">
        <v>313320</v>
      </c>
      <c r="E433" s="79">
        <v>332</v>
      </c>
      <c r="F433" s="80" t="s">
        <v>234</v>
      </c>
    </row>
    <row r="434" spans="1:6" hidden="1" x14ac:dyDescent="0.25">
      <c r="A434" s="79">
        <v>313330</v>
      </c>
      <c r="B434" s="79">
        <v>333</v>
      </c>
      <c r="C434" s="80" t="s">
        <v>235</v>
      </c>
      <c r="D434" s="79">
        <v>313330</v>
      </c>
      <c r="E434" s="79">
        <v>333</v>
      </c>
      <c r="F434" s="80" t="s">
        <v>235</v>
      </c>
    </row>
    <row r="435" spans="1:6" hidden="1" x14ac:dyDescent="0.25">
      <c r="A435" s="79">
        <v>313340</v>
      </c>
      <c r="B435" s="79">
        <v>334</v>
      </c>
      <c r="C435" s="80" t="s">
        <v>236</v>
      </c>
      <c r="D435" s="79">
        <v>313340</v>
      </c>
      <c r="E435" s="79">
        <v>334</v>
      </c>
      <c r="F435" s="80" t="s">
        <v>236</v>
      </c>
    </row>
    <row r="436" spans="1:6" hidden="1" x14ac:dyDescent="0.25">
      <c r="A436" s="79">
        <v>313350</v>
      </c>
      <c r="B436" s="79">
        <v>335</v>
      </c>
      <c r="C436" s="80" t="s">
        <v>237</v>
      </c>
      <c r="D436" s="79">
        <v>313350</v>
      </c>
      <c r="E436" s="79">
        <v>335</v>
      </c>
      <c r="F436" s="80" t="s">
        <v>237</v>
      </c>
    </row>
    <row r="437" spans="1:6" hidden="1" x14ac:dyDescent="0.25">
      <c r="A437" s="79">
        <v>313360</v>
      </c>
      <c r="B437" s="79">
        <v>336</v>
      </c>
      <c r="C437" s="80" t="s">
        <v>238</v>
      </c>
      <c r="D437" s="79">
        <v>313360</v>
      </c>
      <c r="E437" s="79">
        <v>336</v>
      </c>
      <c r="F437" s="80" t="s">
        <v>238</v>
      </c>
    </row>
    <row r="438" spans="1:6" hidden="1" x14ac:dyDescent="0.25">
      <c r="A438" s="79">
        <v>313370</v>
      </c>
      <c r="B438" s="79">
        <v>337</v>
      </c>
      <c r="C438" s="80" t="s">
        <v>704</v>
      </c>
      <c r="D438" s="79">
        <v>313370</v>
      </c>
      <c r="E438" s="79">
        <v>337</v>
      </c>
      <c r="F438" s="80" t="s">
        <v>704</v>
      </c>
    </row>
    <row r="439" spans="1:6" hidden="1" x14ac:dyDescent="0.25">
      <c r="A439" s="79">
        <v>313375</v>
      </c>
      <c r="B439" s="79">
        <v>723</v>
      </c>
      <c r="C439" s="80" t="s">
        <v>705</v>
      </c>
      <c r="D439" s="79">
        <v>313375</v>
      </c>
      <c r="E439" s="79">
        <v>723</v>
      </c>
      <c r="F439" s="80" t="s">
        <v>705</v>
      </c>
    </row>
    <row r="440" spans="1:6" hidden="1" x14ac:dyDescent="0.25">
      <c r="A440" s="79">
        <v>313380</v>
      </c>
      <c r="B440" s="79">
        <v>338</v>
      </c>
      <c r="C440" s="80" t="s">
        <v>706</v>
      </c>
      <c r="D440" s="79">
        <v>313380</v>
      </c>
      <c r="E440" s="79">
        <v>338</v>
      </c>
      <c r="F440" s="80" t="s">
        <v>706</v>
      </c>
    </row>
    <row r="441" spans="1:6" hidden="1" x14ac:dyDescent="0.25">
      <c r="A441" s="79">
        <v>313390</v>
      </c>
      <c r="B441" s="79">
        <v>339</v>
      </c>
      <c r="C441" s="80" t="s">
        <v>239</v>
      </c>
      <c r="D441" s="79">
        <v>313390</v>
      </c>
      <c r="E441" s="79">
        <v>339</v>
      </c>
      <c r="F441" s="80" t="s">
        <v>239</v>
      </c>
    </row>
    <row r="442" spans="1:6" hidden="1" x14ac:dyDescent="0.25">
      <c r="A442" s="79">
        <v>313400</v>
      </c>
      <c r="B442" s="79">
        <v>340</v>
      </c>
      <c r="C442" s="80" t="s">
        <v>240</v>
      </c>
      <c r="D442" s="79">
        <v>313400</v>
      </c>
      <c r="E442" s="79">
        <v>340</v>
      </c>
      <c r="F442" s="80" t="s">
        <v>240</v>
      </c>
    </row>
    <row r="443" spans="1:6" hidden="1" x14ac:dyDescent="0.25">
      <c r="A443" s="79">
        <v>313410</v>
      </c>
      <c r="B443" s="79">
        <v>341</v>
      </c>
      <c r="C443" s="80" t="s">
        <v>241</v>
      </c>
      <c r="D443" s="79">
        <v>313410</v>
      </c>
      <c r="E443" s="79">
        <v>341</v>
      </c>
      <c r="F443" s="80" t="s">
        <v>241</v>
      </c>
    </row>
    <row r="444" spans="1:6" hidden="1" x14ac:dyDescent="0.25">
      <c r="A444" s="79">
        <v>313420</v>
      </c>
      <c r="B444" s="79">
        <v>342</v>
      </c>
      <c r="C444" s="80" t="s">
        <v>242</v>
      </c>
      <c r="D444" s="79">
        <v>313420</v>
      </c>
      <c r="E444" s="79">
        <v>342</v>
      </c>
      <c r="F444" s="80" t="s">
        <v>242</v>
      </c>
    </row>
    <row r="445" spans="1:6" hidden="1" x14ac:dyDescent="0.25">
      <c r="A445" s="79">
        <v>313430</v>
      </c>
      <c r="B445" s="79">
        <v>343</v>
      </c>
      <c r="C445" s="80" t="s">
        <v>243</v>
      </c>
      <c r="D445" s="79">
        <v>313430</v>
      </c>
      <c r="E445" s="79">
        <v>343</v>
      </c>
      <c r="F445" s="80" t="s">
        <v>243</v>
      </c>
    </row>
    <row r="446" spans="1:6" hidden="1" x14ac:dyDescent="0.25">
      <c r="A446" s="79">
        <v>313440</v>
      </c>
      <c r="B446" s="79">
        <v>344</v>
      </c>
      <c r="C446" s="80" t="s">
        <v>244</v>
      </c>
      <c r="D446" s="79">
        <v>313440</v>
      </c>
      <c r="E446" s="79">
        <v>344</v>
      </c>
      <c r="F446" s="80" t="s">
        <v>244</v>
      </c>
    </row>
    <row r="447" spans="1:6" hidden="1" x14ac:dyDescent="0.25">
      <c r="A447" s="79">
        <v>313450</v>
      </c>
      <c r="B447" s="79">
        <v>345</v>
      </c>
      <c r="C447" s="80" t="s">
        <v>245</v>
      </c>
      <c r="D447" s="79">
        <v>313450</v>
      </c>
      <c r="E447" s="79">
        <v>345</v>
      </c>
      <c r="F447" s="80" t="s">
        <v>245</v>
      </c>
    </row>
    <row r="448" spans="1:6" hidden="1" x14ac:dyDescent="0.25">
      <c r="A448" s="79">
        <v>313460</v>
      </c>
      <c r="B448" s="79">
        <v>346</v>
      </c>
      <c r="C448" s="80" t="s">
        <v>246</v>
      </c>
      <c r="D448" s="79">
        <v>313460</v>
      </c>
      <c r="E448" s="79">
        <v>346</v>
      </c>
      <c r="F448" s="80" t="s">
        <v>246</v>
      </c>
    </row>
    <row r="449" spans="1:6" hidden="1" x14ac:dyDescent="0.25">
      <c r="A449" s="79">
        <v>313470</v>
      </c>
      <c r="B449" s="79">
        <v>347</v>
      </c>
      <c r="C449" s="80" t="s">
        <v>247</v>
      </c>
      <c r="D449" s="79">
        <v>313470</v>
      </c>
      <c r="E449" s="79">
        <v>347</v>
      </c>
      <c r="F449" s="80" t="s">
        <v>247</v>
      </c>
    </row>
    <row r="450" spans="1:6" hidden="1" x14ac:dyDescent="0.25">
      <c r="A450" s="79">
        <v>313480</v>
      </c>
      <c r="B450" s="79">
        <v>348</v>
      </c>
      <c r="C450" s="80" t="s">
        <v>707</v>
      </c>
      <c r="D450" s="79">
        <v>313480</v>
      </c>
      <c r="E450" s="79">
        <v>348</v>
      </c>
      <c r="F450" s="80" t="s">
        <v>707</v>
      </c>
    </row>
    <row r="451" spans="1:6" hidden="1" x14ac:dyDescent="0.25">
      <c r="A451" s="79">
        <v>313490</v>
      </c>
      <c r="B451" s="79">
        <v>349</v>
      </c>
      <c r="C451" s="80" t="s">
        <v>248</v>
      </c>
      <c r="D451" s="79">
        <v>313490</v>
      </c>
      <c r="E451" s="79">
        <v>349</v>
      </c>
      <c r="F451" s="80" t="s">
        <v>248</v>
      </c>
    </row>
    <row r="452" spans="1:6" hidden="1" x14ac:dyDescent="0.25">
      <c r="A452" s="79">
        <v>313500</v>
      </c>
      <c r="B452" s="79">
        <v>350</v>
      </c>
      <c r="C452" s="80" t="s">
        <v>708</v>
      </c>
      <c r="D452" s="79">
        <v>313500</v>
      </c>
      <c r="E452" s="79">
        <v>350</v>
      </c>
      <c r="F452" s="80" t="s">
        <v>708</v>
      </c>
    </row>
    <row r="453" spans="1:6" hidden="1" x14ac:dyDescent="0.25">
      <c r="A453" s="79">
        <v>313505</v>
      </c>
      <c r="B453" s="79">
        <v>738</v>
      </c>
      <c r="C453" s="80" t="s">
        <v>709</v>
      </c>
      <c r="D453" s="79">
        <v>313505</v>
      </c>
      <c r="E453" s="79">
        <v>738</v>
      </c>
      <c r="F453" s="80" t="s">
        <v>709</v>
      </c>
    </row>
    <row r="454" spans="1:6" hidden="1" x14ac:dyDescent="0.25">
      <c r="A454" s="79">
        <v>313507</v>
      </c>
      <c r="B454" s="79">
        <v>739</v>
      </c>
      <c r="C454" s="80" t="s">
        <v>249</v>
      </c>
      <c r="D454" s="79">
        <v>313507</v>
      </c>
      <c r="E454" s="79">
        <v>739</v>
      </c>
      <c r="F454" s="80" t="s">
        <v>249</v>
      </c>
    </row>
    <row r="455" spans="1:6" hidden="1" x14ac:dyDescent="0.25">
      <c r="A455" s="79">
        <v>313510</v>
      </c>
      <c r="B455" s="79">
        <v>351</v>
      </c>
      <c r="C455" s="80" t="s">
        <v>710</v>
      </c>
      <c r="D455" s="79">
        <v>313510</v>
      </c>
      <c r="E455" s="79">
        <v>351</v>
      </c>
      <c r="F455" s="80" t="s">
        <v>710</v>
      </c>
    </row>
    <row r="456" spans="1:6" hidden="1" x14ac:dyDescent="0.25">
      <c r="A456" s="79">
        <v>313520</v>
      </c>
      <c r="B456" s="79">
        <v>352</v>
      </c>
      <c r="C456" s="80" t="s">
        <v>711</v>
      </c>
      <c r="D456" s="79">
        <v>313520</v>
      </c>
      <c r="E456" s="79">
        <v>352</v>
      </c>
      <c r="F456" s="80" t="s">
        <v>711</v>
      </c>
    </row>
    <row r="457" spans="1:6" hidden="1" x14ac:dyDescent="0.25">
      <c r="A457" s="79">
        <v>313530</v>
      </c>
      <c r="B457" s="79">
        <v>353</v>
      </c>
      <c r="C457" s="80" t="s">
        <v>712</v>
      </c>
      <c r="D457" s="79">
        <v>313530</v>
      </c>
      <c r="E457" s="79">
        <v>353</v>
      </c>
      <c r="F457" s="80" t="s">
        <v>712</v>
      </c>
    </row>
    <row r="458" spans="1:6" hidden="1" x14ac:dyDescent="0.25">
      <c r="A458" s="79">
        <v>313535</v>
      </c>
      <c r="B458" s="79">
        <v>865</v>
      </c>
      <c r="C458" s="80" t="s">
        <v>250</v>
      </c>
      <c r="D458" s="79">
        <v>313535</v>
      </c>
      <c r="E458" s="79">
        <v>865</v>
      </c>
      <c r="F458" s="80" t="s">
        <v>250</v>
      </c>
    </row>
    <row r="459" spans="1:6" hidden="1" x14ac:dyDescent="0.25">
      <c r="A459" s="79">
        <v>313540</v>
      </c>
      <c r="B459" s="79">
        <v>354</v>
      </c>
      <c r="C459" s="80" t="s">
        <v>251</v>
      </c>
      <c r="D459" s="79">
        <v>313540</v>
      </c>
      <c r="E459" s="79">
        <v>354</v>
      </c>
      <c r="F459" s="80" t="s">
        <v>251</v>
      </c>
    </row>
    <row r="460" spans="1:6" hidden="1" x14ac:dyDescent="0.25">
      <c r="A460" s="79">
        <v>313545</v>
      </c>
      <c r="B460" s="79">
        <v>801</v>
      </c>
      <c r="C460" s="80" t="s">
        <v>479</v>
      </c>
      <c r="D460" s="79">
        <v>313545</v>
      </c>
      <c r="E460" s="79">
        <v>801</v>
      </c>
      <c r="F460" s="80" t="s">
        <v>479</v>
      </c>
    </row>
    <row r="461" spans="1:6" hidden="1" x14ac:dyDescent="0.25">
      <c r="A461" s="79">
        <v>313550</v>
      </c>
      <c r="B461" s="79">
        <v>355</v>
      </c>
      <c r="C461" s="80" t="s">
        <v>252</v>
      </c>
      <c r="D461" s="79">
        <v>313550</v>
      </c>
      <c r="E461" s="79">
        <v>355</v>
      </c>
      <c r="F461" s="80" t="s">
        <v>252</v>
      </c>
    </row>
    <row r="462" spans="1:6" hidden="1" x14ac:dyDescent="0.25">
      <c r="A462" s="79">
        <v>313560</v>
      </c>
      <c r="B462" s="79">
        <v>356</v>
      </c>
      <c r="C462" s="80" t="s">
        <v>713</v>
      </c>
      <c r="D462" s="79">
        <v>313560</v>
      </c>
      <c r="E462" s="79">
        <v>356</v>
      </c>
      <c r="F462" s="80" t="s">
        <v>713</v>
      </c>
    </row>
    <row r="463" spans="1:6" hidden="1" x14ac:dyDescent="0.25">
      <c r="A463" s="79">
        <v>313570</v>
      </c>
      <c r="B463" s="79">
        <v>357</v>
      </c>
      <c r="C463" s="80" t="s">
        <v>714</v>
      </c>
      <c r="D463" s="79">
        <v>313570</v>
      </c>
      <c r="E463" s="79">
        <v>357</v>
      </c>
      <c r="F463" s="80" t="s">
        <v>714</v>
      </c>
    </row>
    <row r="464" spans="1:6" hidden="1" x14ac:dyDescent="0.25">
      <c r="A464" s="79">
        <v>313580</v>
      </c>
      <c r="B464" s="79">
        <v>358</v>
      </c>
      <c r="C464" s="80" t="s">
        <v>253</v>
      </c>
      <c r="D464" s="79">
        <v>313580</v>
      </c>
      <c r="E464" s="79">
        <v>358</v>
      </c>
      <c r="F464" s="80" t="s">
        <v>253</v>
      </c>
    </row>
    <row r="465" spans="1:6" hidden="1" x14ac:dyDescent="0.25">
      <c r="A465" s="79">
        <v>313590</v>
      </c>
      <c r="B465" s="79">
        <v>359</v>
      </c>
      <c r="C465" s="80" t="s">
        <v>715</v>
      </c>
      <c r="D465" s="79">
        <v>313590</v>
      </c>
      <c r="E465" s="79">
        <v>359</v>
      </c>
      <c r="F465" s="80" t="s">
        <v>715</v>
      </c>
    </row>
    <row r="466" spans="1:6" hidden="1" x14ac:dyDescent="0.25">
      <c r="A466" s="79">
        <v>313600</v>
      </c>
      <c r="B466" s="79">
        <v>360</v>
      </c>
      <c r="C466" s="80" t="s">
        <v>716</v>
      </c>
      <c r="D466" s="79">
        <v>313600</v>
      </c>
      <c r="E466" s="79">
        <v>360</v>
      </c>
      <c r="F466" s="80" t="s">
        <v>716</v>
      </c>
    </row>
    <row r="467" spans="1:6" hidden="1" x14ac:dyDescent="0.25">
      <c r="A467" s="79">
        <v>313610</v>
      </c>
      <c r="B467" s="79">
        <v>361</v>
      </c>
      <c r="C467" s="80" t="s">
        <v>717</v>
      </c>
      <c r="D467" s="79">
        <v>313610</v>
      </c>
      <c r="E467" s="79">
        <v>361</v>
      </c>
      <c r="F467" s="80" t="s">
        <v>717</v>
      </c>
    </row>
    <row r="468" spans="1:6" hidden="1" x14ac:dyDescent="0.25">
      <c r="A468" s="79">
        <v>313620</v>
      </c>
      <c r="B468" s="79">
        <v>362</v>
      </c>
      <c r="C468" s="80" t="s">
        <v>718</v>
      </c>
      <c r="D468" s="79">
        <v>313620</v>
      </c>
      <c r="E468" s="79">
        <v>362</v>
      </c>
      <c r="F468" s="80" t="s">
        <v>718</v>
      </c>
    </row>
    <row r="469" spans="1:6" hidden="1" x14ac:dyDescent="0.25">
      <c r="A469" s="79">
        <v>313630</v>
      </c>
      <c r="B469" s="79">
        <v>363</v>
      </c>
      <c r="C469" s="80" t="s">
        <v>719</v>
      </c>
      <c r="D469" s="79">
        <v>313630</v>
      </c>
      <c r="E469" s="79">
        <v>363</v>
      </c>
      <c r="F469" s="80" t="s">
        <v>719</v>
      </c>
    </row>
    <row r="470" spans="1:6" hidden="1" x14ac:dyDescent="0.25">
      <c r="A470" s="79">
        <v>313640</v>
      </c>
      <c r="B470" s="79">
        <v>364</v>
      </c>
      <c r="C470" s="80" t="s">
        <v>720</v>
      </c>
      <c r="D470" s="79">
        <v>313640</v>
      </c>
      <c r="E470" s="79">
        <v>364</v>
      </c>
      <c r="F470" s="80" t="s">
        <v>720</v>
      </c>
    </row>
    <row r="471" spans="1:6" hidden="1" x14ac:dyDescent="0.25">
      <c r="A471" s="79">
        <v>313650</v>
      </c>
      <c r="B471" s="79">
        <v>365</v>
      </c>
      <c r="C471" s="80" t="s">
        <v>721</v>
      </c>
      <c r="D471" s="79">
        <v>313650</v>
      </c>
      <c r="E471" s="79">
        <v>365</v>
      </c>
      <c r="F471" s="80" t="s">
        <v>721</v>
      </c>
    </row>
    <row r="472" spans="1:6" hidden="1" x14ac:dyDescent="0.25">
      <c r="A472" s="79">
        <v>313652</v>
      </c>
      <c r="B472" s="79">
        <v>802</v>
      </c>
      <c r="C472" s="80" t="s">
        <v>722</v>
      </c>
      <c r="D472" s="79">
        <v>313652</v>
      </c>
      <c r="E472" s="79">
        <v>802</v>
      </c>
      <c r="F472" s="80" t="s">
        <v>722</v>
      </c>
    </row>
    <row r="473" spans="1:6" hidden="1" x14ac:dyDescent="0.25">
      <c r="A473" s="79">
        <v>313655</v>
      </c>
      <c r="B473" s="79">
        <v>803</v>
      </c>
      <c r="C473" s="80" t="s">
        <v>723</v>
      </c>
      <c r="D473" s="79">
        <v>313655</v>
      </c>
      <c r="E473" s="79">
        <v>803</v>
      </c>
      <c r="F473" s="80" t="s">
        <v>723</v>
      </c>
    </row>
    <row r="474" spans="1:6" hidden="1" x14ac:dyDescent="0.25">
      <c r="A474" s="79">
        <v>313657</v>
      </c>
      <c r="B474" s="79">
        <v>804</v>
      </c>
      <c r="C474" s="80" t="s">
        <v>724</v>
      </c>
      <c r="D474" s="79">
        <v>313657</v>
      </c>
      <c r="E474" s="79">
        <v>804</v>
      </c>
      <c r="F474" s="80" t="s">
        <v>724</v>
      </c>
    </row>
    <row r="475" spans="1:6" hidden="1" x14ac:dyDescent="0.25">
      <c r="A475" s="79">
        <v>313660</v>
      </c>
      <c r="B475" s="79">
        <v>366</v>
      </c>
      <c r="C475" s="80" t="s">
        <v>725</v>
      </c>
      <c r="D475" s="79">
        <v>313660</v>
      </c>
      <c r="E475" s="79">
        <v>366</v>
      </c>
      <c r="F475" s="80" t="s">
        <v>725</v>
      </c>
    </row>
    <row r="476" spans="1:6" hidden="1" x14ac:dyDescent="0.25">
      <c r="A476" s="79">
        <v>313665</v>
      </c>
      <c r="B476" s="79">
        <v>740</v>
      </c>
      <c r="C476" s="80" t="s">
        <v>254</v>
      </c>
      <c r="D476" s="79">
        <v>313665</v>
      </c>
      <c r="E476" s="79">
        <v>740</v>
      </c>
      <c r="F476" s="80" t="s">
        <v>254</v>
      </c>
    </row>
    <row r="477" spans="1:6" hidden="1" x14ac:dyDescent="0.25">
      <c r="A477" s="79">
        <v>313670</v>
      </c>
      <c r="B477" s="79">
        <v>367</v>
      </c>
      <c r="C477" s="80" t="s">
        <v>480</v>
      </c>
      <c r="D477" s="79">
        <v>313670</v>
      </c>
      <c r="E477" s="79">
        <v>367</v>
      </c>
      <c r="F477" s="80" t="s">
        <v>480</v>
      </c>
    </row>
    <row r="478" spans="1:6" hidden="1" x14ac:dyDescent="0.25">
      <c r="A478" s="79">
        <v>313680</v>
      </c>
      <c r="B478" s="79">
        <v>368</v>
      </c>
      <c r="C478" s="80" t="s">
        <v>255</v>
      </c>
      <c r="D478" s="79">
        <v>313680</v>
      </c>
      <c r="E478" s="79">
        <v>368</v>
      </c>
      <c r="F478" s="80" t="s">
        <v>255</v>
      </c>
    </row>
    <row r="479" spans="1:6" hidden="1" x14ac:dyDescent="0.25">
      <c r="A479" s="79">
        <v>313690</v>
      </c>
      <c r="B479" s="79">
        <v>369</v>
      </c>
      <c r="C479" s="80" t="s">
        <v>256</v>
      </c>
      <c r="D479" s="79">
        <v>313690</v>
      </c>
      <c r="E479" s="79">
        <v>369</v>
      </c>
      <c r="F479" s="80" t="s">
        <v>256</v>
      </c>
    </row>
    <row r="480" spans="1:6" hidden="1" x14ac:dyDescent="0.25">
      <c r="A480" s="79">
        <v>313695</v>
      </c>
      <c r="B480" s="79">
        <v>805</v>
      </c>
      <c r="C480" s="80" t="s">
        <v>726</v>
      </c>
      <c r="D480" s="79">
        <v>313695</v>
      </c>
      <c r="E480" s="79">
        <v>805</v>
      </c>
      <c r="F480" s="80" t="s">
        <v>726</v>
      </c>
    </row>
    <row r="481" spans="1:6" hidden="1" x14ac:dyDescent="0.25">
      <c r="A481" s="79">
        <v>313700</v>
      </c>
      <c r="B481" s="79">
        <v>370</v>
      </c>
      <c r="C481" s="80" t="s">
        <v>257</v>
      </c>
      <c r="D481" s="79">
        <v>313700</v>
      </c>
      <c r="E481" s="79">
        <v>370</v>
      </c>
      <c r="F481" s="80" t="s">
        <v>257</v>
      </c>
    </row>
    <row r="482" spans="1:6" hidden="1" x14ac:dyDescent="0.25">
      <c r="A482" s="79">
        <v>313710</v>
      </c>
      <c r="B482" s="79">
        <v>371</v>
      </c>
      <c r="C482" s="80" t="s">
        <v>258</v>
      </c>
      <c r="D482" s="79">
        <v>313710</v>
      </c>
      <c r="E482" s="79">
        <v>371</v>
      </c>
      <c r="F482" s="80" t="s">
        <v>258</v>
      </c>
    </row>
    <row r="483" spans="1:6" hidden="1" x14ac:dyDescent="0.25">
      <c r="A483" s="79">
        <v>313720</v>
      </c>
      <c r="B483" s="79">
        <v>372</v>
      </c>
      <c r="C483" s="80" t="s">
        <v>455</v>
      </c>
      <c r="D483" s="79">
        <v>313720</v>
      </c>
      <c r="E483" s="79">
        <v>372</v>
      </c>
      <c r="F483" s="80" t="s">
        <v>455</v>
      </c>
    </row>
    <row r="484" spans="1:6" hidden="1" x14ac:dyDescent="0.25">
      <c r="A484" s="79">
        <v>313730</v>
      </c>
      <c r="B484" s="79">
        <v>373</v>
      </c>
      <c r="C484" s="80" t="s">
        <v>524</v>
      </c>
      <c r="D484" s="79">
        <v>313730</v>
      </c>
      <c r="E484" s="79">
        <v>373</v>
      </c>
      <c r="F484" s="80" t="s">
        <v>524</v>
      </c>
    </row>
    <row r="485" spans="1:6" hidden="1" x14ac:dyDescent="0.25">
      <c r="A485" s="79">
        <v>313740</v>
      </c>
      <c r="B485" s="79">
        <v>374</v>
      </c>
      <c r="C485" s="80" t="s">
        <v>259</v>
      </c>
      <c r="D485" s="79">
        <v>313740</v>
      </c>
      <c r="E485" s="79">
        <v>374</v>
      </c>
      <c r="F485" s="80" t="s">
        <v>259</v>
      </c>
    </row>
    <row r="486" spans="1:6" hidden="1" x14ac:dyDescent="0.25">
      <c r="A486" s="79">
        <v>313750</v>
      </c>
      <c r="B486" s="79">
        <v>375</v>
      </c>
      <c r="C486" s="80" t="s">
        <v>260</v>
      </c>
      <c r="D486" s="79">
        <v>313750</v>
      </c>
      <c r="E486" s="79">
        <v>375</v>
      </c>
      <c r="F486" s="80" t="s">
        <v>260</v>
      </c>
    </row>
    <row r="487" spans="1:6" hidden="1" x14ac:dyDescent="0.25">
      <c r="A487" s="79">
        <v>313753</v>
      </c>
      <c r="B487" s="79">
        <v>741</v>
      </c>
      <c r="C487" s="80" t="s">
        <v>261</v>
      </c>
      <c r="D487" s="79">
        <v>313753</v>
      </c>
      <c r="E487" s="79">
        <v>741</v>
      </c>
      <c r="F487" s="80" t="s">
        <v>261</v>
      </c>
    </row>
    <row r="488" spans="1:6" hidden="1" x14ac:dyDescent="0.25">
      <c r="A488" s="79">
        <v>313760</v>
      </c>
      <c r="B488" s="79">
        <v>376</v>
      </c>
      <c r="C488" s="80" t="s">
        <v>262</v>
      </c>
      <c r="D488" s="79">
        <v>313760</v>
      </c>
      <c r="E488" s="79">
        <v>376</v>
      </c>
      <c r="F488" s="80" t="s">
        <v>262</v>
      </c>
    </row>
    <row r="489" spans="1:6" hidden="1" x14ac:dyDescent="0.25">
      <c r="A489" s="79">
        <v>313770</v>
      </c>
      <c r="B489" s="79">
        <v>377</v>
      </c>
      <c r="C489" s="80" t="s">
        <v>263</v>
      </c>
      <c r="D489" s="79">
        <v>313770</v>
      </c>
      <c r="E489" s="79">
        <v>377</v>
      </c>
      <c r="F489" s="80" t="s">
        <v>263</v>
      </c>
    </row>
    <row r="490" spans="1:6" hidden="1" x14ac:dyDescent="0.25">
      <c r="A490" s="79">
        <v>313780</v>
      </c>
      <c r="B490" s="79">
        <v>378</v>
      </c>
      <c r="C490" s="80" t="s">
        <v>264</v>
      </c>
      <c r="D490" s="79">
        <v>313780</v>
      </c>
      <c r="E490" s="79">
        <v>378</v>
      </c>
      <c r="F490" s="80" t="s">
        <v>264</v>
      </c>
    </row>
    <row r="491" spans="1:6" hidden="1" x14ac:dyDescent="0.25">
      <c r="A491" s="79">
        <v>313790</v>
      </c>
      <c r="B491" s="79">
        <v>379</v>
      </c>
      <c r="C491" s="80" t="s">
        <v>265</v>
      </c>
      <c r="D491" s="79">
        <v>313790</v>
      </c>
      <c r="E491" s="79">
        <v>379</v>
      </c>
      <c r="F491" s="80" t="s">
        <v>265</v>
      </c>
    </row>
    <row r="492" spans="1:6" hidden="1" x14ac:dyDescent="0.25">
      <c r="A492" s="79">
        <v>313800</v>
      </c>
      <c r="B492" s="79">
        <v>380</v>
      </c>
      <c r="C492" s="80" t="s">
        <v>266</v>
      </c>
      <c r="D492" s="79">
        <v>313800</v>
      </c>
      <c r="E492" s="79">
        <v>380</v>
      </c>
      <c r="F492" s="80" t="s">
        <v>266</v>
      </c>
    </row>
    <row r="493" spans="1:6" hidden="1" x14ac:dyDescent="0.25">
      <c r="A493" s="79">
        <v>313810</v>
      </c>
      <c r="B493" s="79">
        <v>381</v>
      </c>
      <c r="C493" s="80" t="s">
        <v>267</v>
      </c>
      <c r="D493" s="79">
        <v>313810</v>
      </c>
      <c r="E493" s="79">
        <v>381</v>
      </c>
      <c r="F493" s="80" t="s">
        <v>267</v>
      </c>
    </row>
    <row r="494" spans="1:6" hidden="1" x14ac:dyDescent="0.25">
      <c r="A494" s="79">
        <v>313820</v>
      </c>
      <c r="B494" s="79">
        <v>382</v>
      </c>
      <c r="C494" s="80" t="s">
        <v>268</v>
      </c>
      <c r="D494" s="79">
        <v>313820</v>
      </c>
      <c r="E494" s="79">
        <v>382</v>
      </c>
      <c r="F494" s="80" t="s">
        <v>268</v>
      </c>
    </row>
    <row r="495" spans="1:6" hidden="1" x14ac:dyDescent="0.25">
      <c r="A495" s="79">
        <v>313830</v>
      </c>
      <c r="B495" s="79">
        <v>383</v>
      </c>
      <c r="C495" s="80" t="s">
        <v>269</v>
      </c>
      <c r="D495" s="79">
        <v>313830</v>
      </c>
      <c r="E495" s="79">
        <v>383</v>
      </c>
      <c r="F495" s="80" t="s">
        <v>269</v>
      </c>
    </row>
    <row r="496" spans="1:6" hidden="1" x14ac:dyDescent="0.25">
      <c r="A496" s="79">
        <v>313835</v>
      </c>
      <c r="B496" s="79">
        <v>806</v>
      </c>
      <c r="C496" s="80" t="s">
        <v>511</v>
      </c>
      <c r="D496" s="79">
        <v>313835</v>
      </c>
      <c r="E496" s="79">
        <v>806</v>
      </c>
      <c r="F496" s="80" t="s">
        <v>511</v>
      </c>
    </row>
    <row r="497" spans="1:6" hidden="1" x14ac:dyDescent="0.25">
      <c r="A497" s="79">
        <v>313840</v>
      </c>
      <c r="B497" s="79">
        <v>384</v>
      </c>
      <c r="C497" s="80" t="s">
        <v>270</v>
      </c>
      <c r="D497" s="79">
        <v>313840</v>
      </c>
      <c r="E497" s="79">
        <v>384</v>
      </c>
      <c r="F497" s="80" t="s">
        <v>270</v>
      </c>
    </row>
    <row r="498" spans="1:6" hidden="1" x14ac:dyDescent="0.25">
      <c r="A498" s="79">
        <v>313850</v>
      </c>
      <c r="B498" s="79">
        <v>385</v>
      </c>
      <c r="C498" s="80" t="s">
        <v>271</v>
      </c>
      <c r="D498" s="79">
        <v>313850</v>
      </c>
      <c r="E498" s="79">
        <v>385</v>
      </c>
      <c r="F498" s="80" t="s">
        <v>271</v>
      </c>
    </row>
    <row r="499" spans="1:6" hidden="1" x14ac:dyDescent="0.25">
      <c r="A499" s="79">
        <v>313860</v>
      </c>
      <c r="B499" s="79">
        <v>386</v>
      </c>
      <c r="C499" s="80" t="s">
        <v>272</v>
      </c>
      <c r="D499" s="79">
        <v>313860</v>
      </c>
      <c r="E499" s="79">
        <v>386</v>
      </c>
      <c r="F499" s="80" t="s">
        <v>272</v>
      </c>
    </row>
    <row r="500" spans="1:6" hidden="1" x14ac:dyDescent="0.25">
      <c r="A500" s="79">
        <v>313862</v>
      </c>
      <c r="B500" s="79">
        <v>742</v>
      </c>
      <c r="C500" s="80" t="s">
        <v>512</v>
      </c>
      <c r="D500" s="79">
        <v>313862</v>
      </c>
      <c r="E500" s="79">
        <v>742</v>
      </c>
      <c r="F500" s="80" t="s">
        <v>512</v>
      </c>
    </row>
    <row r="501" spans="1:6" hidden="1" x14ac:dyDescent="0.25">
      <c r="A501" s="79">
        <v>313865</v>
      </c>
      <c r="B501" s="79">
        <v>743</v>
      </c>
      <c r="C501" s="80" t="s">
        <v>273</v>
      </c>
      <c r="D501" s="79">
        <v>313865</v>
      </c>
      <c r="E501" s="79">
        <v>743</v>
      </c>
      <c r="F501" s="80" t="s">
        <v>273</v>
      </c>
    </row>
    <row r="502" spans="1:6" hidden="1" x14ac:dyDescent="0.25">
      <c r="A502" s="79">
        <v>313867</v>
      </c>
      <c r="B502" s="79">
        <v>807</v>
      </c>
      <c r="C502" s="80" t="s">
        <v>274</v>
      </c>
      <c r="D502" s="79">
        <v>313867</v>
      </c>
      <c r="E502" s="79">
        <v>807</v>
      </c>
      <c r="F502" s="80" t="s">
        <v>274</v>
      </c>
    </row>
    <row r="503" spans="1:6" hidden="1" x14ac:dyDescent="0.25">
      <c r="A503" s="79">
        <v>313868</v>
      </c>
      <c r="B503" s="79">
        <v>808</v>
      </c>
      <c r="C503" s="80" t="s">
        <v>727</v>
      </c>
      <c r="D503" s="79">
        <v>313868</v>
      </c>
      <c r="E503" s="79">
        <v>808</v>
      </c>
      <c r="F503" s="80" t="s">
        <v>727</v>
      </c>
    </row>
    <row r="504" spans="1:6" hidden="1" x14ac:dyDescent="0.25">
      <c r="A504" s="79">
        <v>313870</v>
      </c>
      <c r="B504" s="79">
        <v>387</v>
      </c>
      <c r="C504" s="80" t="s">
        <v>728</v>
      </c>
      <c r="D504" s="79">
        <v>313870</v>
      </c>
      <c r="E504" s="79">
        <v>387</v>
      </c>
      <c r="F504" s="80" t="s">
        <v>728</v>
      </c>
    </row>
    <row r="505" spans="1:6" hidden="1" x14ac:dyDescent="0.25">
      <c r="A505" s="79">
        <v>313880</v>
      </c>
      <c r="B505" s="79">
        <v>388</v>
      </c>
      <c r="C505" s="80" t="s">
        <v>275</v>
      </c>
      <c r="D505" s="79">
        <v>313880</v>
      </c>
      <c r="E505" s="79">
        <v>388</v>
      </c>
      <c r="F505" s="80" t="s">
        <v>275</v>
      </c>
    </row>
    <row r="506" spans="1:6" hidden="1" x14ac:dyDescent="0.25">
      <c r="A506" s="79">
        <v>313890</v>
      </c>
      <c r="B506" s="79">
        <v>389</v>
      </c>
      <c r="C506" s="80" t="s">
        <v>276</v>
      </c>
      <c r="D506" s="79">
        <v>313890</v>
      </c>
      <c r="E506" s="79">
        <v>389</v>
      </c>
      <c r="F506" s="80" t="s">
        <v>276</v>
      </c>
    </row>
    <row r="507" spans="1:6" hidden="1" x14ac:dyDescent="0.25">
      <c r="A507" s="79">
        <v>313900</v>
      </c>
      <c r="B507" s="79">
        <v>390</v>
      </c>
      <c r="C507" s="80" t="s">
        <v>277</v>
      </c>
      <c r="D507" s="79">
        <v>313900</v>
      </c>
      <c r="E507" s="79">
        <v>390</v>
      </c>
      <c r="F507" s="80" t="s">
        <v>277</v>
      </c>
    </row>
    <row r="508" spans="1:6" hidden="1" x14ac:dyDescent="0.25">
      <c r="A508" s="79">
        <v>313910</v>
      </c>
      <c r="B508" s="79">
        <v>391</v>
      </c>
      <c r="C508" s="80" t="s">
        <v>481</v>
      </c>
      <c r="D508" s="79">
        <v>313910</v>
      </c>
      <c r="E508" s="79">
        <v>391</v>
      </c>
      <c r="F508" s="80" t="s">
        <v>481</v>
      </c>
    </row>
    <row r="509" spans="1:6" hidden="1" x14ac:dyDescent="0.25">
      <c r="A509" s="79">
        <v>313920</v>
      </c>
      <c r="B509" s="79">
        <v>392</v>
      </c>
      <c r="C509" s="80" t="s">
        <v>278</v>
      </c>
      <c r="D509" s="79">
        <v>313920</v>
      </c>
      <c r="E509" s="79">
        <v>392</v>
      </c>
      <c r="F509" s="80" t="s">
        <v>278</v>
      </c>
    </row>
    <row r="510" spans="1:6" hidden="1" x14ac:dyDescent="0.25">
      <c r="A510" s="79">
        <v>313925</v>
      </c>
      <c r="B510" s="79">
        <v>744</v>
      </c>
      <c r="C510" s="80" t="s">
        <v>279</v>
      </c>
      <c r="D510" s="79">
        <v>313925</v>
      </c>
      <c r="E510" s="79">
        <v>744</v>
      </c>
      <c r="F510" s="80" t="s">
        <v>279</v>
      </c>
    </row>
    <row r="511" spans="1:6" hidden="1" x14ac:dyDescent="0.25">
      <c r="A511" s="79">
        <v>313930</v>
      </c>
      <c r="B511" s="79">
        <v>393</v>
      </c>
      <c r="C511" s="80" t="s">
        <v>280</v>
      </c>
      <c r="D511" s="79">
        <v>313930</v>
      </c>
      <c r="E511" s="79">
        <v>393</v>
      </c>
      <c r="F511" s="80" t="s">
        <v>280</v>
      </c>
    </row>
    <row r="512" spans="1:6" hidden="1" x14ac:dyDescent="0.25">
      <c r="A512" s="79">
        <v>313940</v>
      </c>
      <c r="B512" s="79">
        <v>394</v>
      </c>
      <c r="C512" s="80" t="s">
        <v>729</v>
      </c>
      <c r="D512" s="79">
        <v>313940</v>
      </c>
      <c r="E512" s="79">
        <v>394</v>
      </c>
      <c r="F512" s="80" t="s">
        <v>729</v>
      </c>
    </row>
    <row r="513" spans="1:6" hidden="1" x14ac:dyDescent="0.25">
      <c r="A513" s="79">
        <v>313950</v>
      </c>
      <c r="B513" s="79">
        <v>395</v>
      </c>
      <c r="C513" s="80" t="s">
        <v>281</v>
      </c>
      <c r="D513" s="79">
        <v>313950</v>
      </c>
      <c r="E513" s="79">
        <v>395</v>
      </c>
      <c r="F513" s="80" t="s">
        <v>281</v>
      </c>
    </row>
    <row r="514" spans="1:6" hidden="1" x14ac:dyDescent="0.25">
      <c r="A514" s="79">
        <v>313960</v>
      </c>
      <c r="B514" s="79">
        <v>396</v>
      </c>
      <c r="C514" s="80" t="s">
        <v>282</v>
      </c>
      <c r="D514" s="79">
        <v>313960</v>
      </c>
      <c r="E514" s="79">
        <v>396</v>
      </c>
      <c r="F514" s="80" t="s">
        <v>282</v>
      </c>
    </row>
    <row r="515" spans="1:6" hidden="1" x14ac:dyDescent="0.25">
      <c r="A515" s="79">
        <v>313970</v>
      </c>
      <c r="B515" s="79">
        <v>397</v>
      </c>
      <c r="C515" s="80" t="s">
        <v>283</v>
      </c>
      <c r="D515" s="79">
        <v>313970</v>
      </c>
      <c r="E515" s="79">
        <v>397</v>
      </c>
      <c r="F515" s="80" t="s">
        <v>283</v>
      </c>
    </row>
    <row r="516" spans="1:6" hidden="1" x14ac:dyDescent="0.25">
      <c r="A516" s="79">
        <v>313980</v>
      </c>
      <c r="B516" s="79">
        <v>398</v>
      </c>
      <c r="C516" s="80" t="s">
        <v>482</v>
      </c>
      <c r="D516" s="79">
        <v>313980</v>
      </c>
      <c r="E516" s="79">
        <v>398</v>
      </c>
      <c r="F516" s="80" t="s">
        <v>482</v>
      </c>
    </row>
    <row r="517" spans="1:6" hidden="1" x14ac:dyDescent="0.25">
      <c r="A517" s="79">
        <v>313990</v>
      </c>
      <c r="B517" s="79">
        <v>399</v>
      </c>
      <c r="C517" s="80" t="s">
        <v>730</v>
      </c>
      <c r="D517" s="79">
        <v>313990</v>
      </c>
      <c r="E517" s="79">
        <v>399</v>
      </c>
      <c r="F517" s="80" t="s">
        <v>730</v>
      </c>
    </row>
    <row r="518" spans="1:6" hidden="1" x14ac:dyDescent="0.25">
      <c r="A518" s="79">
        <v>314000</v>
      </c>
      <c r="B518" s="79">
        <v>400</v>
      </c>
      <c r="C518" s="80" t="s">
        <v>284</v>
      </c>
      <c r="D518" s="79">
        <v>314000</v>
      </c>
      <c r="E518" s="79">
        <v>400</v>
      </c>
      <c r="F518" s="80" t="s">
        <v>284</v>
      </c>
    </row>
    <row r="519" spans="1:6" hidden="1" x14ac:dyDescent="0.25">
      <c r="A519" s="79">
        <v>314010</v>
      </c>
      <c r="B519" s="79">
        <v>401</v>
      </c>
      <c r="C519" s="80" t="s">
        <v>285</v>
      </c>
      <c r="D519" s="79">
        <v>314010</v>
      </c>
      <c r="E519" s="79">
        <v>401</v>
      </c>
      <c r="F519" s="80" t="s">
        <v>285</v>
      </c>
    </row>
    <row r="520" spans="1:6" hidden="1" x14ac:dyDescent="0.25">
      <c r="A520" s="79">
        <v>314015</v>
      </c>
      <c r="B520" s="79">
        <v>809</v>
      </c>
      <c r="C520" s="80" t="s">
        <v>731</v>
      </c>
      <c r="D520" s="79">
        <v>314015</v>
      </c>
      <c r="E520" s="79">
        <v>809</v>
      </c>
      <c r="F520" s="80" t="s">
        <v>731</v>
      </c>
    </row>
    <row r="521" spans="1:6" hidden="1" x14ac:dyDescent="0.25">
      <c r="A521" s="79">
        <v>314020</v>
      </c>
      <c r="B521" s="79">
        <v>402</v>
      </c>
      <c r="C521" s="80" t="s">
        <v>732</v>
      </c>
      <c r="D521" s="79">
        <v>314020</v>
      </c>
      <c r="E521" s="79">
        <v>402</v>
      </c>
      <c r="F521" s="80" t="s">
        <v>732</v>
      </c>
    </row>
    <row r="522" spans="1:6" hidden="1" x14ac:dyDescent="0.25">
      <c r="A522" s="79">
        <v>314030</v>
      </c>
      <c r="B522" s="79">
        <v>403</v>
      </c>
      <c r="C522" s="80" t="s">
        <v>733</v>
      </c>
      <c r="D522" s="79">
        <v>314030</v>
      </c>
      <c r="E522" s="79">
        <v>403</v>
      </c>
      <c r="F522" s="80" t="s">
        <v>733</v>
      </c>
    </row>
    <row r="523" spans="1:6" hidden="1" x14ac:dyDescent="0.25">
      <c r="A523" s="79">
        <v>314040</v>
      </c>
      <c r="B523" s="79">
        <v>404</v>
      </c>
      <c r="C523" s="80" t="s">
        <v>734</v>
      </c>
      <c r="D523" s="79">
        <v>314040</v>
      </c>
      <c r="E523" s="79">
        <v>404</v>
      </c>
      <c r="F523" s="80" t="s">
        <v>734</v>
      </c>
    </row>
    <row r="524" spans="1:6" hidden="1" x14ac:dyDescent="0.25">
      <c r="A524" s="79">
        <v>314050</v>
      </c>
      <c r="B524" s="79">
        <v>405</v>
      </c>
      <c r="C524" s="80" t="s">
        <v>286</v>
      </c>
      <c r="D524" s="79">
        <v>314050</v>
      </c>
      <c r="E524" s="79">
        <v>405</v>
      </c>
      <c r="F524" s="80" t="s">
        <v>286</v>
      </c>
    </row>
    <row r="525" spans="1:6" hidden="1" x14ac:dyDescent="0.25">
      <c r="A525" s="79">
        <v>314053</v>
      </c>
      <c r="B525" s="79">
        <v>810</v>
      </c>
      <c r="C525" s="80" t="s">
        <v>287</v>
      </c>
      <c r="D525" s="79">
        <v>314053</v>
      </c>
      <c r="E525" s="79">
        <v>810</v>
      </c>
      <c r="F525" s="80" t="s">
        <v>287</v>
      </c>
    </row>
    <row r="526" spans="1:6" hidden="1" x14ac:dyDescent="0.25">
      <c r="A526" s="79">
        <v>314055</v>
      </c>
      <c r="B526" s="79">
        <v>745</v>
      </c>
      <c r="C526" s="80" t="s">
        <v>288</v>
      </c>
      <c r="D526" s="79">
        <v>314055</v>
      </c>
      <c r="E526" s="79">
        <v>745</v>
      </c>
      <c r="F526" s="80" t="s">
        <v>288</v>
      </c>
    </row>
    <row r="527" spans="1:6" hidden="1" x14ac:dyDescent="0.25">
      <c r="A527" s="79">
        <v>314060</v>
      </c>
      <c r="B527" s="79">
        <v>406</v>
      </c>
      <c r="C527" s="80" t="s">
        <v>735</v>
      </c>
      <c r="D527" s="79">
        <v>314060</v>
      </c>
      <c r="E527" s="79">
        <v>406</v>
      </c>
      <c r="F527" s="80" t="s">
        <v>735</v>
      </c>
    </row>
    <row r="528" spans="1:6" hidden="1" x14ac:dyDescent="0.25">
      <c r="A528" s="79">
        <v>314070</v>
      </c>
      <c r="B528" s="79">
        <v>407</v>
      </c>
      <c r="C528" s="80" t="s">
        <v>289</v>
      </c>
      <c r="D528" s="79">
        <v>314070</v>
      </c>
      <c r="E528" s="79">
        <v>407</v>
      </c>
      <c r="F528" s="80" t="s">
        <v>289</v>
      </c>
    </row>
    <row r="529" spans="1:6" hidden="1" x14ac:dyDescent="0.25">
      <c r="A529" s="79">
        <v>314080</v>
      </c>
      <c r="B529" s="79">
        <v>408</v>
      </c>
      <c r="C529" s="80" t="s">
        <v>290</v>
      </c>
      <c r="D529" s="79">
        <v>314080</v>
      </c>
      <c r="E529" s="79">
        <v>408</v>
      </c>
      <c r="F529" s="80" t="s">
        <v>290</v>
      </c>
    </row>
    <row r="530" spans="1:6" hidden="1" x14ac:dyDescent="0.25">
      <c r="A530" s="79">
        <v>314085</v>
      </c>
      <c r="B530" s="79">
        <v>746</v>
      </c>
      <c r="C530" s="80" t="s">
        <v>291</v>
      </c>
      <c r="D530" s="79">
        <v>314085</v>
      </c>
      <c r="E530" s="79">
        <v>746</v>
      </c>
      <c r="F530" s="80" t="s">
        <v>291</v>
      </c>
    </row>
    <row r="531" spans="1:6" hidden="1" x14ac:dyDescent="0.25">
      <c r="A531" s="79">
        <v>314090</v>
      </c>
      <c r="B531" s="79">
        <v>409</v>
      </c>
      <c r="C531" s="80" t="s">
        <v>736</v>
      </c>
      <c r="D531" s="79">
        <v>314090</v>
      </c>
      <c r="E531" s="79">
        <v>409</v>
      </c>
      <c r="F531" s="80" t="s">
        <v>736</v>
      </c>
    </row>
    <row r="532" spans="1:6" hidden="1" x14ac:dyDescent="0.25">
      <c r="A532" s="79">
        <v>314100</v>
      </c>
      <c r="B532" s="79">
        <v>410</v>
      </c>
      <c r="C532" s="80" t="s">
        <v>292</v>
      </c>
      <c r="D532" s="79">
        <v>314100</v>
      </c>
      <c r="E532" s="79">
        <v>410</v>
      </c>
      <c r="F532" s="80" t="s">
        <v>292</v>
      </c>
    </row>
    <row r="533" spans="1:6" hidden="1" x14ac:dyDescent="0.25">
      <c r="A533" s="79">
        <v>314110</v>
      </c>
      <c r="B533" s="79">
        <v>411</v>
      </c>
      <c r="C533" s="80" t="s">
        <v>293</v>
      </c>
      <c r="D533" s="79">
        <v>314110</v>
      </c>
      <c r="E533" s="79">
        <v>411</v>
      </c>
      <c r="F533" s="80" t="s">
        <v>293</v>
      </c>
    </row>
    <row r="534" spans="1:6" hidden="1" x14ac:dyDescent="0.25">
      <c r="A534" s="79">
        <v>314120</v>
      </c>
      <c r="B534" s="79">
        <v>412</v>
      </c>
      <c r="C534" s="80" t="s">
        <v>294</v>
      </c>
      <c r="D534" s="79">
        <v>314120</v>
      </c>
      <c r="E534" s="79">
        <v>412</v>
      </c>
      <c r="F534" s="80" t="s">
        <v>294</v>
      </c>
    </row>
    <row r="535" spans="1:6" hidden="1" x14ac:dyDescent="0.25">
      <c r="A535" s="79">
        <v>314130</v>
      </c>
      <c r="B535" s="79">
        <v>413</v>
      </c>
      <c r="C535" s="80" t="s">
        <v>295</v>
      </c>
      <c r="D535" s="79">
        <v>314130</v>
      </c>
      <c r="E535" s="79">
        <v>413</v>
      </c>
      <c r="F535" s="80" t="s">
        <v>295</v>
      </c>
    </row>
    <row r="536" spans="1:6" hidden="1" x14ac:dyDescent="0.25">
      <c r="A536" s="79">
        <v>314140</v>
      </c>
      <c r="B536" s="79">
        <v>414</v>
      </c>
      <c r="C536" s="80" t="s">
        <v>296</v>
      </c>
      <c r="D536" s="79">
        <v>314140</v>
      </c>
      <c r="E536" s="79">
        <v>414</v>
      </c>
      <c r="F536" s="80" t="s">
        <v>296</v>
      </c>
    </row>
    <row r="537" spans="1:6" hidden="1" x14ac:dyDescent="0.25">
      <c r="A537" s="79">
        <v>314150</v>
      </c>
      <c r="B537" s="79">
        <v>415</v>
      </c>
      <c r="C537" s="80" t="s">
        <v>297</v>
      </c>
      <c r="D537" s="79">
        <v>314150</v>
      </c>
      <c r="E537" s="79">
        <v>415</v>
      </c>
      <c r="F537" s="80" t="s">
        <v>297</v>
      </c>
    </row>
    <row r="538" spans="1:6" hidden="1" x14ac:dyDescent="0.25">
      <c r="A538" s="79">
        <v>314160</v>
      </c>
      <c r="B538" s="79">
        <v>416</v>
      </c>
      <c r="C538" s="80" t="s">
        <v>737</v>
      </c>
      <c r="D538" s="79">
        <v>314160</v>
      </c>
      <c r="E538" s="79">
        <v>416</v>
      </c>
      <c r="F538" s="80" t="s">
        <v>737</v>
      </c>
    </row>
    <row r="539" spans="1:6" hidden="1" x14ac:dyDescent="0.25">
      <c r="A539" s="79">
        <v>314170</v>
      </c>
      <c r="B539" s="79">
        <v>417</v>
      </c>
      <c r="C539" s="80" t="s">
        <v>298</v>
      </c>
      <c r="D539" s="79">
        <v>314170</v>
      </c>
      <c r="E539" s="79">
        <v>417</v>
      </c>
      <c r="F539" s="80" t="s">
        <v>298</v>
      </c>
    </row>
    <row r="540" spans="1:6" hidden="1" x14ac:dyDescent="0.25">
      <c r="A540" s="79">
        <v>314180</v>
      </c>
      <c r="B540" s="79">
        <v>418</v>
      </c>
      <c r="C540" s="80" t="s">
        <v>299</v>
      </c>
      <c r="D540" s="79">
        <v>314180</v>
      </c>
      <c r="E540" s="79">
        <v>418</v>
      </c>
      <c r="F540" s="80" t="s">
        <v>299</v>
      </c>
    </row>
    <row r="541" spans="1:6" hidden="1" x14ac:dyDescent="0.25">
      <c r="A541" s="79">
        <v>314190</v>
      </c>
      <c r="B541" s="79">
        <v>419</v>
      </c>
      <c r="C541" s="80" t="s">
        <v>300</v>
      </c>
      <c r="D541" s="79">
        <v>314190</v>
      </c>
      <c r="E541" s="79">
        <v>419</v>
      </c>
      <c r="F541" s="80" t="s">
        <v>300</v>
      </c>
    </row>
    <row r="542" spans="1:6" hidden="1" x14ac:dyDescent="0.25">
      <c r="A542" s="79">
        <v>314200</v>
      </c>
      <c r="B542" s="79">
        <v>420</v>
      </c>
      <c r="C542" s="80" t="s">
        <v>301</v>
      </c>
      <c r="D542" s="79">
        <v>314200</v>
      </c>
      <c r="E542" s="79">
        <v>420</v>
      </c>
      <c r="F542" s="80" t="s">
        <v>301</v>
      </c>
    </row>
    <row r="543" spans="1:6" hidden="1" x14ac:dyDescent="0.25">
      <c r="A543" s="79">
        <v>314210</v>
      </c>
      <c r="B543" s="79">
        <v>421</v>
      </c>
      <c r="C543" s="80" t="s">
        <v>302</v>
      </c>
      <c r="D543" s="79">
        <v>314210</v>
      </c>
      <c r="E543" s="79">
        <v>421</v>
      </c>
      <c r="F543" s="80" t="s">
        <v>302</v>
      </c>
    </row>
    <row r="544" spans="1:6" hidden="1" x14ac:dyDescent="0.25">
      <c r="A544" s="79">
        <v>314220</v>
      </c>
      <c r="B544" s="79">
        <v>422</v>
      </c>
      <c r="C544" s="80" t="s">
        <v>738</v>
      </c>
      <c r="D544" s="79">
        <v>314220</v>
      </c>
      <c r="E544" s="79">
        <v>422</v>
      </c>
      <c r="F544" s="80" t="s">
        <v>738</v>
      </c>
    </row>
    <row r="545" spans="1:6" hidden="1" x14ac:dyDescent="0.25">
      <c r="A545" s="79">
        <v>314225</v>
      </c>
      <c r="B545" s="79">
        <v>811</v>
      </c>
      <c r="C545" s="80" t="s">
        <v>739</v>
      </c>
      <c r="D545" s="79">
        <v>314225</v>
      </c>
      <c r="E545" s="79">
        <v>811</v>
      </c>
      <c r="F545" s="80" t="s">
        <v>739</v>
      </c>
    </row>
    <row r="546" spans="1:6" hidden="1" x14ac:dyDescent="0.25">
      <c r="A546" s="79">
        <v>314230</v>
      </c>
      <c r="B546" s="79">
        <v>423</v>
      </c>
      <c r="C546" s="80" t="s">
        <v>303</v>
      </c>
      <c r="D546" s="79">
        <v>314230</v>
      </c>
      <c r="E546" s="79">
        <v>423</v>
      </c>
      <c r="F546" s="80" t="s">
        <v>303</v>
      </c>
    </row>
    <row r="547" spans="1:6" hidden="1" x14ac:dyDescent="0.25">
      <c r="A547" s="79">
        <v>314240</v>
      </c>
      <c r="B547" s="79">
        <v>424</v>
      </c>
      <c r="C547" s="80" t="s">
        <v>304</v>
      </c>
      <c r="D547" s="79">
        <v>314240</v>
      </c>
      <c r="E547" s="79">
        <v>424</v>
      </c>
      <c r="F547" s="80" t="s">
        <v>304</v>
      </c>
    </row>
    <row r="548" spans="1:6" hidden="1" x14ac:dyDescent="0.25">
      <c r="A548" s="79">
        <v>314250</v>
      </c>
      <c r="B548" s="79">
        <v>425</v>
      </c>
      <c r="C548" s="80" t="s">
        <v>305</v>
      </c>
      <c r="D548" s="79">
        <v>314250</v>
      </c>
      <c r="E548" s="79">
        <v>425</v>
      </c>
      <c r="F548" s="80" t="s">
        <v>305</v>
      </c>
    </row>
    <row r="549" spans="1:6" hidden="1" x14ac:dyDescent="0.25">
      <c r="A549" s="79">
        <v>314260</v>
      </c>
      <c r="B549" s="79">
        <v>426</v>
      </c>
      <c r="C549" s="80" t="s">
        <v>306</v>
      </c>
      <c r="D549" s="79">
        <v>314260</v>
      </c>
      <c r="E549" s="79">
        <v>426</v>
      </c>
      <c r="F549" s="80" t="s">
        <v>306</v>
      </c>
    </row>
    <row r="550" spans="1:6" hidden="1" x14ac:dyDescent="0.25">
      <c r="A550" s="79">
        <v>314270</v>
      </c>
      <c r="B550" s="79">
        <v>427</v>
      </c>
      <c r="C550" s="80" t="s">
        <v>740</v>
      </c>
      <c r="D550" s="79">
        <v>314270</v>
      </c>
      <c r="E550" s="79">
        <v>427</v>
      </c>
      <c r="F550" s="80" t="s">
        <v>740</v>
      </c>
    </row>
    <row r="551" spans="1:6" hidden="1" x14ac:dyDescent="0.25">
      <c r="A551" s="79">
        <v>314280</v>
      </c>
      <c r="B551" s="79">
        <v>428</v>
      </c>
      <c r="C551" s="80" t="s">
        <v>483</v>
      </c>
      <c r="D551" s="79">
        <v>314280</v>
      </c>
      <c r="E551" s="79">
        <v>428</v>
      </c>
      <c r="F551" s="80" t="s">
        <v>483</v>
      </c>
    </row>
    <row r="552" spans="1:6" hidden="1" x14ac:dyDescent="0.25">
      <c r="A552" s="79">
        <v>314290</v>
      </c>
      <c r="B552" s="79">
        <v>429</v>
      </c>
      <c r="C552" s="80" t="s">
        <v>307</v>
      </c>
      <c r="D552" s="79">
        <v>314290</v>
      </c>
      <c r="E552" s="79">
        <v>429</v>
      </c>
      <c r="F552" s="80" t="s">
        <v>307</v>
      </c>
    </row>
    <row r="553" spans="1:6" hidden="1" x14ac:dyDescent="0.25">
      <c r="A553" s="79">
        <v>314300</v>
      </c>
      <c r="B553" s="79">
        <v>430</v>
      </c>
      <c r="C553" s="80" t="s">
        <v>308</v>
      </c>
      <c r="D553" s="79">
        <v>314300</v>
      </c>
      <c r="E553" s="79">
        <v>430</v>
      </c>
      <c r="F553" s="80" t="s">
        <v>308</v>
      </c>
    </row>
    <row r="554" spans="1:6" hidden="1" x14ac:dyDescent="0.25">
      <c r="A554" s="79">
        <v>314310</v>
      </c>
      <c r="B554" s="79">
        <v>431</v>
      </c>
      <c r="C554" s="80" t="s">
        <v>309</v>
      </c>
      <c r="D554" s="79">
        <v>314310</v>
      </c>
      <c r="E554" s="79">
        <v>431</v>
      </c>
      <c r="F554" s="80" t="s">
        <v>309</v>
      </c>
    </row>
    <row r="555" spans="1:6" hidden="1" x14ac:dyDescent="0.25">
      <c r="A555" s="79">
        <v>314315</v>
      </c>
      <c r="B555" s="79">
        <v>812</v>
      </c>
      <c r="C555" s="80" t="s">
        <v>310</v>
      </c>
      <c r="D555" s="79">
        <v>314315</v>
      </c>
      <c r="E555" s="79">
        <v>812</v>
      </c>
      <c r="F555" s="80" t="s">
        <v>310</v>
      </c>
    </row>
    <row r="556" spans="1:6" hidden="1" x14ac:dyDescent="0.25">
      <c r="A556" s="79">
        <v>314320</v>
      </c>
      <c r="B556" s="79">
        <v>432</v>
      </c>
      <c r="C556" s="80" t="s">
        <v>484</v>
      </c>
      <c r="D556" s="79">
        <v>314320</v>
      </c>
      <c r="E556" s="79">
        <v>432</v>
      </c>
      <c r="F556" s="80" t="s">
        <v>484</v>
      </c>
    </row>
    <row r="557" spans="1:6" hidden="1" x14ac:dyDescent="0.25">
      <c r="A557" s="79">
        <v>314330</v>
      </c>
      <c r="B557" s="79">
        <v>433</v>
      </c>
      <c r="C557" s="80" t="s">
        <v>311</v>
      </c>
      <c r="D557" s="79">
        <v>314330</v>
      </c>
      <c r="E557" s="79">
        <v>433</v>
      </c>
      <c r="F557" s="80" t="s">
        <v>311</v>
      </c>
    </row>
    <row r="558" spans="1:6" hidden="1" x14ac:dyDescent="0.25">
      <c r="A558" s="79">
        <v>314340</v>
      </c>
      <c r="B558" s="79">
        <v>434</v>
      </c>
      <c r="C558" s="80" t="s">
        <v>741</v>
      </c>
      <c r="D558" s="79">
        <v>314340</v>
      </c>
      <c r="E558" s="79">
        <v>434</v>
      </c>
      <c r="F558" s="80" t="s">
        <v>741</v>
      </c>
    </row>
    <row r="559" spans="1:6" hidden="1" x14ac:dyDescent="0.25">
      <c r="A559" s="79">
        <v>314345</v>
      </c>
      <c r="B559" s="79">
        <v>747</v>
      </c>
      <c r="C559" s="80" t="s">
        <v>312</v>
      </c>
      <c r="D559" s="79">
        <v>314345</v>
      </c>
      <c r="E559" s="79">
        <v>747</v>
      </c>
      <c r="F559" s="80" t="s">
        <v>312</v>
      </c>
    </row>
    <row r="560" spans="1:6" hidden="1" x14ac:dyDescent="0.25">
      <c r="A560" s="79">
        <v>314350</v>
      </c>
      <c r="B560" s="79">
        <v>435</v>
      </c>
      <c r="C560" s="80" t="s">
        <v>485</v>
      </c>
      <c r="D560" s="79">
        <v>314350</v>
      </c>
      <c r="E560" s="79">
        <v>435</v>
      </c>
      <c r="F560" s="80" t="s">
        <v>485</v>
      </c>
    </row>
    <row r="561" spans="1:6" hidden="1" x14ac:dyDescent="0.25">
      <c r="A561" s="79">
        <v>314360</v>
      </c>
      <c r="B561" s="79">
        <v>436</v>
      </c>
      <c r="C561" s="80" t="s">
        <v>742</v>
      </c>
      <c r="D561" s="79">
        <v>314360</v>
      </c>
      <c r="E561" s="79">
        <v>436</v>
      </c>
      <c r="F561" s="80" t="s">
        <v>742</v>
      </c>
    </row>
    <row r="562" spans="1:6" hidden="1" x14ac:dyDescent="0.25">
      <c r="A562" s="79">
        <v>314370</v>
      </c>
      <c r="B562" s="79">
        <v>437</v>
      </c>
      <c r="C562" s="80" t="s">
        <v>513</v>
      </c>
      <c r="D562" s="79">
        <v>314370</v>
      </c>
      <c r="E562" s="79">
        <v>437</v>
      </c>
      <c r="F562" s="80" t="s">
        <v>513</v>
      </c>
    </row>
    <row r="563" spans="1:6" hidden="1" x14ac:dyDescent="0.25">
      <c r="A563" s="79">
        <v>314380</v>
      </c>
      <c r="B563" s="79">
        <v>438</v>
      </c>
      <c r="C563" s="80" t="s">
        <v>313</v>
      </c>
      <c r="D563" s="79">
        <v>314380</v>
      </c>
      <c r="E563" s="79">
        <v>438</v>
      </c>
      <c r="F563" s="80" t="s">
        <v>313</v>
      </c>
    </row>
    <row r="564" spans="1:6" hidden="1" x14ac:dyDescent="0.25">
      <c r="A564" s="79">
        <v>314390</v>
      </c>
      <c r="B564" s="79">
        <v>439</v>
      </c>
      <c r="C564" s="80" t="s">
        <v>743</v>
      </c>
      <c r="D564" s="79">
        <v>314390</v>
      </c>
      <c r="E564" s="79">
        <v>439</v>
      </c>
      <c r="F564" s="80" t="s">
        <v>743</v>
      </c>
    </row>
    <row r="565" spans="1:6" hidden="1" x14ac:dyDescent="0.25">
      <c r="A565" s="79">
        <v>314400</v>
      </c>
      <c r="B565" s="79">
        <v>440</v>
      </c>
      <c r="C565" s="80" t="s">
        <v>314</v>
      </c>
      <c r="D565" s="79">
        <v>314400</v>
      </c>
      <c r="E565" s="79">
        <v>440</v>
      </c>
      <c r="F565" s="80" t="s">
        <v>314</v>
      </c>
    </row>
    <row r="566" spans="1:6" hidden="1" x14ac:dyDescent="0.25">
      <c r="A566" s="79">
        <v>314410</v>
      </c>
      <c r="B566" s="79">
        <v>441</v>
      </c>
      <c r="C566" s="80" t="s">
        <v>315</v>
      </c>
      <c r="D566" s="79">
        <v>314410</v>
      </c>
      <c r="E566" s="79">
        <v>441</v>
      </c>
      <c r="F566" s="80" t="s">
        <v>315</v>
      </c>
    </row>
    <row r="567" spans="1:6" hidden="1" x14ac:dyDescent="0.25">
      <c r="A567" s="79">
        <v>314420</v>
      </c>
      <c r="B567" s="79">
        <v>442</v>
      </c>
      <c r="C567" s="80" t="s">
        <v>316</v>
      </c>
      <c r="D567" s="79">
        <v>314420</v>
      </c>
      <c r="E567" s="79">
        <v>442</v>
      </c>
      <c r="F567" s="80" t="s">
        <v>316</v>
      </c>
    </row>
    <row r="568" spans="1:6" hidden="1" x14ac:dyDescent="0.25">
      <c r="A568" s="79">
        <v>314430</v>
      </c>
      <c r="B568" s="79">
        <v>443</v>
      </c>
      <c r="C568" s="80" t="s">
        <v>317</v>
      </c>
      <c r="D568" s="79">
        <v>314430</v>
      </c>
      <c r="E568" s="79">
        <v>443</v>
      </c>
      <c r="F568" s="80" t="s">
        <v>317</v>
      </c>
    </row>
    <row r="569" spans="1:6" hidden="1" x14ac:dyDescent="0.25">
      <c r="A569" s="79">
        <v>314435</v>
      </c>
      <c r="B569" s="79">
        <v>813</v>
      </c>
      <c r="C569" s="80" t="s">
        <v>318</v>
      </c>
      <c r="D569" s="79">
        <v>314435</v>
      </c>
      <c r="E569" s="79">
        <v>813</v>
      </c>
      <c r="F569" s="80" t="s">
        <v>318</v>
      </c>
    </row>
    <row r="570" spans="1:6" hidden="1" x14ac:dyDescent="0.25">
      <c r="A570" s="79">
        <v>314437</v>
      </c>
      <c r="B570" s="79">
        <v>814</v>
      </c>
      <c r="C570" s="80" t="s">
        <v>744</v>
      </c>
      <c r="D570" s="79">
        <v>314437</v>
      </c>
      <c r="E570" s="79">
        <v>814</v>
      </c>
      <c r="F570" s="80" t="s">
        <v>744</v>
      </c>
    </row>
    <row r="571" spans="1:6" hidden="1" x14ac:dyDescent="0.25">
      <c r="A571" s="79">
        <v>314440</v>
      </c>
      <c r="B571" s="79">
        <v>444</v>
      </c>
      <c r="C571" s="80" t="s">
        <v>745</v>
      </c>
      <c r="D571" s="79">
        <v>314440</v>
      </c>
      <c r="E571" s="79">
        <v>444</v>
      </c>
      <c r="F571" s="80" t="s">
        <v>745</v>
      </c>
    </row>
    <row r="572" spans="1:6" hidden="1" x14ac:dyDescent="0.25">
      <c r="A572" s="79">
        <v>314450</v>
      </c>
      <c r="B572" s="79">
        <v>445</v>
      </c>
      <c r="C572" s="80" t="s">
        <v>319</v>
      </c>
      <c r="D572" s="79">
        <v>314450</v>
      </c>
      <c r="E572" s="79">
        <v>445</v>
      </c>
      <c r="F572" s="80" t="s">
        <v>319</v>
      </c>
    </row>
    <row r="573" spans="1:6" hidden="1" x14ac:dyDescent="0.25">
      <c r="A573" s="79">
        <v>314460</v>
      </c>
      <c r="B573" s="79">
        <v>446</v>
      </c>
      <c r="C573" s="80" t="s">
        <v>320</v>
      </c>
      <c r="D573" s="79">
        <v>314460</v>
      </c>
      <c r="E573" s="79">
        <v>446</v>
      </c>
      <c r="F573" s="80" t="s">
        <v>320</v>
      </c>
    </row>
    <row r="574" spans="1:6" hidden="1" x14ac:dyDescent="0.25">
      <c r="A574" s="79">
        <v>314465</v>
      </c>
      <c r="B574" s="79">
        <v>815</v>
      </c>
      <c r="C574" s="80" t="s">
        <v>321</v>
      </c>
      <c r="D574" s="79">
        <v>314465</v>
      </c>
      <c r="E574" s="79">
        <v>815</v>
      </c>
      <c r="F574" s="80" t="s">
        <v>321</v>
      </c>
    </row>
    <row r="575" spans="1:6" hidden="1" x14ac:dyDescent="0.25">
      <c r="A575" s="79">
        <v>314467</v>
      </c>
      <c r="B575" s="79">
        <v>816</v>
      </c>
      <c r="C575" s="80" t="s">
        <v>746</v>
      </c>
      <c r="D575" s="79">
        <v>314467</v>
      </c>
      <c r="E575" s="79">
        <v>816</v>
      </c>
      <c r="F575" s="80" t="s">
        <v>746</v>
      </c>
    </row>
    <row r="576" spans="1:6" hidden="1" x14ac:dyDescent="0.25">
      <c r="A576" s="79">
        <v>314470</v>
      </c>
      <c r="B576" s="79">
        <v>447</v>
      </c>
      <c r="C576" s="80" t="s">
        <v>322</v>
      </c>
      <c r="D576" s="79">
        <v>314470</v>
      </c>
      <c r="E576" s="79">
        <v>447</v>
      </c>
      <c r="F576" s="80" t="s">
        <v>322</v>
      </c>
    </row>
    <row r="577" spans="1:6" hidden="1" x14ac:dyDescent="0.25">
      <c r="A577" s="79">
        <v>314480</v>
      </c>
      <c r="B577" s="79">
        <v>448</v>
      </c>
      <c r="C577" s="80" t="s">
        <v>323</v>
      </c>
      <c r="D577" s="79">
        <v>314480</v>
      </c>
      <c r="E577" s="79">
        <v>448</v>
      </c>
      <c r="F577" s="80" t="s">
        <v>323</v>
      </c>
    </row>
    <row r="578" spans="1:6" hidden="1" x14ac:dyDescent="0.25">
      <c r="A578" s="79">
        <v>314490</v>
      </c>
      <c r="B578" s="79">
        <v>449</v>
      </c>
      <c r="C578" s="80" t="s">
        <v>747</v>
      </c>
      <c r="D578" s="79">
        <v>314490</v>
      </c>
      <c r="E578" s="79">
        <v>449</v>
      </c>
      <c r="F578" s="80" t="s">
        <v>747</v>
      </c>
    </row>
    <row r="579" spans="1:6" hidden="1" x14ac:dyDescent="0.25">
      <c r="A579" s="79">
        <v>314500</v>
      </c>
      <c r="B579" s="79">
        <v>450</v>
      </c>
      <c r="C579" s="80" t="s">
        <v>324</v>
      </c>
      <c r="D579" s="79">
        <v>314500</v>
      </c>
      <c r="E579" s="79">
        <v>450</v>
      </c>
      <c r="F579" s="80" t="s">
        <v>324</v>
      </c>
    </row>
    <row r="580" spans="1:6" hidden="1" x14ac:dyDescent="0.25">
      <c r="A580" s="79">
        <v>314505</v>
      </c>
      <c r="B580" s="79">
        <v>817</v>
      </c>
      <c r="C580" s="80" t="s">
        <v>325</v>
      </c>
      <c r="D580" s="79">
        <v>314505</v>
      </c>
      <c r="E580" s="79">
        <v>817</v>
      </c>
      <c r="F580" s="80" t="s">
        <v>325</v>
      </c>
    </row>
    <row r="581" spans="1:6" hidden="1" x14ac:dyDescent="0.25">
      <c r="A581" s="79">
        <v>314510</v>
      </c>
      <c r="B581" s="79">
        <v>451</v>
      </c>
      <c r="C581" s="80" t="s">
        <v>326</v>
      </c>
      <c r="D581" s="79">
        <v>314510</v>
      </c>
      <c r="E581" s="79">
        <v>451</v>
      </c>
      <c r="F581" s="80" t="s">
        <v>326</v>
      </c>
    </row>
    <row r="582" spans="1:6" hidden="1" x14ac:dyDescent="0.25">
      <c r="A582" s="79">
        <v>314520</v>
      </c>
      <c r="B582" s="79">
        <v>452</v>
      </c>
      <c r="C582" s="80" t="s">
        <v>327</v>
      </c>
      <c r="D582" s="79">
        <v>314520</v>
      </c>
      <c r="E582" s="79">
        <v>452</v>
      </c>
      <c r="F582" s="80" t="s">
        <v>327</v>
      </c>
    </row>
    <row r="583" spans="1:6" hidden="1" x14ac:dyDescent="0.25">
      <c r="A583" s="79">
        <v>314530</v>
      </c>
      <c r="B583" s="79">
        <v>453</v>
      </c>
      <c r="C583" s="80" t="s">
        <v>328</v>
      </c>
      <c r="D583" s="79">
        <v>314530</v>
      </c>
      <c r="E583" s="79">
        <v>453</v>
      </c>
      <c r="F583" s="80" t="s">
        <v>328</v>
      </c>
    </row>
    <row r="584" spans="1:6" hidden="1" x14ac:dyDescent="0.25">
      <c r="A584" s="79">
        <v>314535</v>
      </c>
      <c r="B584" s="79">
        <v>818</v>
      </c>
      <c r="C584" s="80" t="s">
        <v>486</v>
      </c>
      <c r="D584" s="79">
        <v>314535</v>
      </c>
      <c r="E584" s="79">
        <v>818</v>
      </c>
      <c r="F584" s="80" t="s">
        <v>486</v>
      </c>
    </row>
    <row r="585" spans="1:6" hidden="1" x14ac:dyDescent="0.25">
      <c r="A585" s="79">
        <v>314537</v>
      </c>
      <c r="B585" s="79">
        <v>819</v>
      </c>
      <c r="C585" s="80" t="s">
        <v>329</v>
      </c>
      <c r="D585" s="79">
        <v>314537</v>
      </c>
      <c r="E585" s="79">
        <v>819</v>
      </c>
      <c r="F585" s="80" t="s">
        <v>329</v>
      </c>
    </row>
    <row r="586" spans="1:6" hidden="1" x14ac:dyDescent="0.25">
      <c r="A586" s="79">
        <v>314540</v>
      </c>
      <c r="B586" s="79">
        <v>454</v>
      </c>
      <c r="C586" s="80" t="s">
        <v>330</v>
      </c>
      <c r="D586" s="79">
        <v>314540</v>
      </c>
      <c r="E586" s="79">
        <v>454</v>
      </c>
      <c r="F586" s="80" t="s">
        <v>330</v>
      </c>
    </row>
    <row r="587" spans="1:6" hidden="1" x14ac:dyDescent="0.25">
      <c r="A587" s="79">
        <v>314545</v>
      </c>
      <c r="B587" s="79">
        <v>820</v>
      </c>
      <c r="C587" s="80" t="s">
        <v>748</v>
      </c>
      <c r="D587" s="79">
        <v>314545</v>
      </c>
      <c r="E587" s="79">
        <v>820</v>
      </c>
      <c r="F587" s="80" t="s">
        <v>748</v>
      </c>
    </row>
    <row r="588" spans="1:6" hidden="1" x14ac:dyDescent="0.25">
      <c r="A588" s="79">
        <v>314550</v>
      </c>
      <c r="B588" s="79">
        <v>455</v>
      </c>
      <c r="C588" s="80" t="s">
        <v>749</v>
      </c>
      <c r="D588" s="79">
        <v>314550</v>
      </c>
      <c r="E588" s="79">
        <v>455</v>
      </c>
      <c r="F588" s="80" t="s">
        <v>749</v>
      </c>
    </row>
    <row r="589" spans="1:6" hidden="1" x14ac:dyDescent="0.25">
      <c r="A589" s="79">
        <v>314560</v>
      </c>
      <c r="B589" s="79">
        <v>456</v>
      </c>
      <c r="C589" s="80" t="s">
        <v>331</v>
      </c>
      <c r="D589" s="79">
        <v>314560</v>
      </c>
      <c r="E589" s="79">
        <v>456</v>
      </c>
      <c r="F589" s="80" t="s">
        <v>331</v>
      </c>
    </row>
    <row r="590" spans="1:6" hidden="1" x14ac:dyDescent="0.25">
      <c r="A590" s="79">
        <v>314570</v>
      </c>
      <c r="B590" s="79">
        <v>457</v>
      </c>
      <c r="C590" s="80" t="s">
        <v>332</v>
      </c>
      <c r="D590" s="79">
        <v>314570</v>
      </c>
      <c r="E590" s="79">
        <v>457</v>
      </c>
      <c r="F590" s="80" t="s">
        <v>332</v>
      </c>
    </row>
    <row r="591" spans="1:6" hidden="1" x14ac:dyDescent="0.25">
      <c r="A591" s="79">
        <v>314580</v>
      </c>
      <c r="B591" s="79">
        <v>458</v>
      </c>
      <c r="C591" s="80" t="s">
        <v>750</v>
      </c>
      <c r="D591" s="79">
        <v>314580</v>
      </c>
      <c r="E591" s="79">
        <v>458</v>
      </c>
      <c r="F591" s="80" t="s">
        <v>750</v>
      </c>
    </row>
    <row r="592" spans="1:6" hidden="1" x14ac:dyDescent="0.25">
      <c r="A592" s="79">
        <v>314585</v>
      </c>
      <c r="B592" s="79">
        <v>821</v>
      </c>
      <c r="C592" s="80" t="s">
        <v>751</v>
      </c>
      <c r="D592" s="79">
        <v>314585</v>
      </c>
      <c r="E592" s="79">
        <v>821</v>
      </c>
      <c r="F592" s="80" t="s">
        <v>751</v>
      </c>
    </row>
    <row r="593" spans="1:6" hidden="1" x14ac:dyDescent="0.25">
      <c r="A593" s="79">
        <v>314587</v>
      </c>
      <c r="B593" s="79">
        <v>822</v>
      </c>
      <c r="C593" s="80" t="s">
        <v>752</v>
      </c>
      <c r="D593" s="79">
        <v>314587</v>
      </c>
      <c r="E593" s="79">
        <v>822</v>
      </c>
      <c r="F593" s="80" t="s">
        <v>752</v>
      </c>
    </row>
    <row r="594" spans="1:6" hidden="1" x14ac:dyDescent="0.25">
      <c r="A594" s="79">
        <v>314590</v>
      </c>
      <c r="B594" s="79">
        <v>459</v>
      </c>
      <c r="C594" s="80" t="s">
        <v>333</v>
      </c>
      <c r="D594" s="79">
        <v>314590</v>
      </c>
      <c r="E594" s="79">
        <v>459</v>
      </c>
      <c r="F594" s="80" t="s">
        <v>333</v>
      </c>
    </row>
    <row r="595" spans="1:6" hidden="1" x14ac:dyDescent="0.25">
      <c r="A595" s="79">
        <v>314600</v>
      </c>
      <c r="B595" s="79">
        <v>460</v>
      </c>
      <c r="C595" s="80" t="s">
        <v>334</v>
      </c>
      <c r="D595" s="79">
        <v>314600</v>
      </c>
      <c r="E595" s="79">
        <v>460</v>
      </c>
      <c r="F595" s="80" t="s">
        <v>334</v>
      </c>
    </row>
    <row r="596" spans="1:6" hidden="1" x14ac:dyDescent="0.25">
      <c r="A596" s="79">
        <v>314610</v>
      </c>
      <c r="B596" s="79">
        <v>461</v>
      </c>
      <c r="C596" s="80" t="s">
        <v>335</v>
      </c>
      <c r="D596" s="79">
        <v>314610</v>
      </c>
      <c r="E596" s="79">
        <v>461</v>
      </c>
      <c r="F596" s="80" t="s">
        <v>335</v>
      </c>
    </row>
    <row r="597" spans="1:6" hidden="1" x14ac:dyDescent="0.25">
      <c r="A597" s="79">
        <v>314620</v>
      </c>
      <c r="B597" s="79">
        <v>462</v>
      </c>
      <c r="C597" s="80" t="s">
        <v>487</v>
      </c>
      <c r="D597" s="79">
        <v>314620</v>
      </c>
      <c r="E597" s="79">
        <v>462</v>
      </c>
      <c r="F597" s="80" t="s">
        <v>487</v>
      </c>
    </row>
    <row r="598" spans="1:6" hidden="1" x14ac:dyDescent="0.25">
      <c r="A598" s="79">
        <v>314625</v>
      </c>
      <c r="B598" s="79">
        <v>823</v>
      </c>
      <c r="C598" s="80" t="s">
        <v>336</v>
      </c>
      <c r="D598" s="79">
        <v>314625</v>
      </c>
      <c r="E598" s="79">
        <v>823</v>
      </c>
      <c r="F598" s="80" t="s">
        <v>336</v>
      </c>
    </row>
    <row r="599" spans="1:6" hidden="1" x14ac:dyDescent="0.25">
      <c r="A599" s="79">
        <v>314630</v>
      </c>
      <c r="B599" s="79">
        <v>463</v>
      </c>
      <c r="C599" s="80" t="s">
        <v>753</v>
      </c>
      <c r="D599" s="79">
        <v>314630</v>
      </c>
      <c r="E599" s="79">
        <v>463</v>
      </c>
      <c r="F599" s="80" t="s">
        <v>753</v>
      </c>
    </row>
    <row r="600" spans="1:6" hidden="1" x14ac:dyDescent="0.25">
      <c r="A600" s="79">
        <v>314640</v>
      </c>
      <c r="B600" s="79">
        <v>464</v>
      </c>
      <c r="C600" s="80" t="s">
        <v>337</v>
      </c>
      <c r="D600" s="79">
        <v>314640</v>
      </c>
      <c r="E600" s="79">
        <v>464</v>
      </c>
      <c r="F600" s="80" t="s">
        <v>337</v>
      </c>
    </row>
    <row r="601" spans="1:6" hidden="1" x14ac:dyDescent="0.25">
      <c r="A601" s="79">
        <v>314650</v>
      </c>
      <c r="B601" s="79">
        <v>465</v>
      </c>
      <c r="C601" s="80" t="s">
        <v>338</v>
      </c>
      <c r="D601" s="79">
        <v>314650</v>
      </c>
      <c r="E601" s="79">
        <v>465</v>
      </c>
      <c r="F601" s="80" t="s">
        <v>338</v>
      </c>
    </row>
    <row r="602" spans="1:6" hidden="1" x14ac:dyDescent="0.25">
      <c r="A602" s="79">
        <v>314655</v>
      </c>
      <c r="B602" s="79">
        <v>824</v>
      </c>
      <c r="C602" s="80" t="s">
        <v>339</v>
      </c>
      <c r="D602" s="79">
        <v>314655</v>
      </c>
      <c r="E602" s="79">
        <v>824</v>
      </c>
      <c r="F602" s="80" t="s">
        <v>339</v>
      </c>
    </row>
    <row r="603" spans="1:6" hidden="1" x14ac:dyDescent="0.25">
      <c r="A603" s="79">
        <v>314660</v>
      </c>
      <c r="B603" s="79">
        <v>466</v>
      </c>
      <c r="C603" s="80" t="s">
        <v>340</v>
      </c>
      <c r="D603" s="79">
        <v>314660</v>
      </c>
      <c r="E603" s="79">
        <v>466</v>
      </c>
      <c r="F603" s="80" t="s">
        <v>340</v>
      </c>
    </row>
    <row r="604" spans="1:6" hidden="1" x14ac:dyDescent="0.25">
      <c r="A604" s="79">
        <v>314670</v>
      </c>
      <c r="B604" s="79">
        <v>467</v>
      </c>
      <c r="C604" s="80" t="s">
        <v>341</v>
      </c>
      <c r="D604" s="79">
        <v>314670</v>
      </c>
      <c r="E604" s="79">
        <v>467</v>
      </c>
      <c r="F604" s="80" t="s">
        <v>341</v>
      </c>
    </row>
    <row r="605" spans="1:6" hidden="1" x14ac:dyDescent="0.25">
      <c r="A605" s="79">
        <v>314675</v>
      </c>
      <c r="B605" s="79">
        <v>750</v>
      </c>
      <c r="C605" s="80" t="s">
        <v>754</v>
      </c>
      <c r="D605" s="79">
        <v>314675</v>
      </c>
      <c r="E605" s="79">
        <v>750</v>
      </c>
      <c r="F605" s="80" t="s">
        <v>754</v>
      </c>
    </row>
    <row r="606" spans="1:6" hidden="1" x14ac:dyDescent="0.25">
      <c r="A606" s="79">
        <v>314690</v>
      </c>
      <c r="B606" s="79">
        <v>469</v>
      </c>
      <c r="C606" s="80" t="s">
        <v>342</v>
      </c>
      <c r="D606" s="79">
        <v>314690</v>
      </c>
      <c r="E606" s="79">
        <v>469</v>
      </c>
      <c r="F606" s="80" t="s">
        <v>342</v>
      </c>
    </row>
    <row r="607" spans="1:6" hidden="1" x14ac:dyDescent="0.25">
      <c r="A607" s="79">
        <v>314700</v>
      </c>
      <c r="B607" s="79">
        <v>470</v>
      </c>
      <c r="C607" s="80" t="s">
        <v>343</v>
      </c>
      <c r="D607" s="79">
        <v>314700</v>
      </c>
      <c r="E607" s="79">
        <v>470</v>
      </c>
      <c r="F607" s="80" t="s">
        <v>343</v>
      </c>
    </row>
    <row r="608" spans="1:6" hidden="1" x14ac:dyDescent="0.25">
      <c r="A608" s="79">
        <v>314710</v>
      </c>
      <c r="B608" s="79">
        <v>471</v>
      </c>
      <c r="C608" s="80" t="s">
        <v>755</v>
      </c>
      <c r="D608" s="79">
        <v>314710</v>
      </c>
      <c r="E608" s="79">
        <v>471</v>
      </c>
      <c r="F608" s="80" t="s">
        <v>755</v>
      </c>
    </row>
    <row r="609" spans="1:6" hidden="1" x14ac:dyDescent="0.25">
      <c r="A609" s="79">
        <v>314720</v>
      </c>
      <c r="B609" s="79">
        <v>472</v>
      </c>
      <c r="C609" s="80" t="s">
        <v>756</v>
      </c>
      <c r="D609" s="79">
        <v>314720</v>
      </c>
      <c r="E609" s="79">
        <v>472</v>
      </c>
      <c r="F609" s="80" t="s">
        <v>756</v>
      </c>
    </row>
    <row r="610" spans="1:6" hidden="1" x14ac:dyDescent="0.25">
      <c r="A610" s="79">
        <v>314730</v>
      </c>
      <c r="B610" s="79">
        <v>473</v>
      </c>
      <c r="C610" s="80" t="s">
        <v>757</v>
      </c>
      <c r="D610" s="79">
        <v>314730</v>
      </c>
      <c r="E610" s="79">
        <v>473</v>
      </c>
      <c r="F610" s="80" t="s">
        <v>757</v>
      </c>
    </row>
    <row r="611" spans="1:6" hidden="1" x14ac:dyDescent="0.25">
      <c r="A611" s="79">
        <v>314740</v>
      </c>
      <c r="B611" s="79">
        <v>474</v>
      </c>
      <c r="C611" s="80" t="s">
        <v>344</v>
      </c>
      <c r="D611" s="79">
        <v>314740</v>
      </c>
      <c r="E611" s="79">
        <v>474</v>
      </c>
      <c r="F611" s="80" t="s">
        <v>344</v>
      </c>
    </row>
    <row r="612" spans="1:6" hidden="1" x14ac:dyDescent="0.25">
      <c r="A612" s="79">
        <v>314750</v>
      </c>
      <c r="B612" s="79">
        <v>475</v>
      </c>
      <c r="C612" s="80" t="s">
        <v>758</v>
      </c>
      <c r="D612" s="79">
        <v>314750</v>
      </c>
      <c r="E612" s="79">
        <v>475</v>
      </c>
      <c r="F612" s="80" t="s">
        <v>758</v>
      </c>
    </row>
    <row r="613" spans="1:6" hidden="1" x14ac:dyDescent="0.25">
      <c r="A613" s="79">
        <v>314760</v>
      </c>
      <c r="B613" s="79">
        <v>476</v>
      </c>
      <c r="C613" s="80" t="s">
        <v>345</v>
      </c>
      <c r="D613" s="79">
        <v>314760</v>
      </c>
      <c r="E613" s="79">
        <v>476</v>
      </c>
      <c r="F613" s="80" t="s">
        <v>345</v>
      </c>
    </row>
    <row r="614" spans="1:6" hidden="1" x14ac:dyDescent="0.25">
      <c r="A614" s="79">
        <v>314770</v>
      </c>
      <c r="B614" s="79">
        <v>477</v>
      </c>
      <c r="C614" s="80" t="s">
        <v>346</v>
      </c>
      <c r="D614" s="79">
        <v>314770</v>
      </c>
      <c r="E614" s="79">
        <v>477</v>
      </c>
      <c r="F614" s="80" t="s">
        <v>346</v>
      </c>
    </row>
    <row r="615" spans="1:6" hidden="1" x14ac:dyDescent="0.25">
      <c r="A615" s="79">
        <v>314780</v>
      </c>
      <c r="B615" s="79">
        <v>478</v>
      </c>
      <c r="C615" s="80" t="s">
        <v>759</v>
      </c>
      <c r="D615" s="79">
        <v>314780</v>
      </c>
      <c r="E615" s="79">
        <v>478</v>
      </c>
      <c r="F615" s="80" t="s">
        <v>759</v>
      </c>
    </row>
    <row r="616" spans="1:6" hidden="1" x14ac:dyDescent="0.25">
      <c r="A616" s="79">
        <v>314790</v>
      </c>
      <c r="B616" s="79">
        <v>479</v>
      </c>
      <c r="C616" s="80" t="s">
        <v>347</v>
      </c>
      <c r="D616" s="79">
        <v>314790</v>
      </c>
      <c r="E616" s="79">
        <v>479</v>
      </c>
      <c r="F616" s="80" t="s">
        <v>347</v>
      </c>
    </row>
    <row r="617" spans="1:6" hidden="1" x14ac:dyDescent="0.25">
      <c r="A617" s="79">
        <v>314795</v>
      </c>
      <c r="B617" s="79">
        <v>825</v>
      </c>
      <c r="C617" s="80" t="s">
        <v>348</v>
      </c>
      <c r="D617" s="79">
        <v>314795</v>
      </c>
      <c r="E617" s="79">
        <v>825</v>
      </c>
      <c r="F617" s="80" t="s">
        <v>348</v>
      </c>
    </row>
    <row r="618" spans="1:6" hidden="1" x14ac:dyDescent="0.25">
      <c r="A618" s="79">
        <v>314800</v>
      </c>
      <c r="B618" s="79">
        <v>480</v>
      </c>
      <c r="C618" s="80" t="s">
        <v>488</v>
      </c>
      <c r="D618" s="79">
        <v>314800</v>
      </c>
      <c r="E618" s="79">
        <v>480</v>
      </c>
      <c r="F618" s="80" t="s">
        <v>488</v>
      </c>
    </row>
    <row r="619" spans="1:6" hidden="1" x14ac:dyDescent="0.25">
      <c r="A619" s="79">
        <v>314810</v>
      </c>
      <c r="B619" s="79">
        <v>481</v>
      </c>
      <c r="C619" s="80" t="s">
        <v>760</v>
      </c>
      <c r="D619" s="79">
        <v>314810</v>
      </c>
      <c r="E619" s="79">
        <v>481</v>
      </c>
      <c r="F619" s="80" t="s">
        <v>760</v>
      </c>
    </row>
    <row r="620" spans="1:6" hidden="1" x14ac:dyDescent="0.25">
      <c r="A620" s="79">
        <v>314820</v>
      </c>
      <c r="B620" s="79">
        <v>482</v>
      </c>
      <c r="C620" s="80" t="s">
        <v>761</v>
      </c>
      <c r="D620" s="79">
        <v>314820</v>
      </c>
      <c r="E620" s="79">
        <v>482</v>
      </c>
      <c r="F620" s="80" t="s">
        <v>761</v>
      </c>
    </row>
    <row r="621" spans="1:6" hidden="1" x14ac:dyDescent="0.25">
      <c r="A621" s="79">
        <v>314830</v>
      </c>
      <c r="B621" s="79">
        <v>483</v>
      </c>
      <c r="C621" s="80" t="s">
        <v>762</v>
      </c>
      <c r="D621" s="79">
        <v>314830</v>
      </c>
      <c r="E621" s="79">
        <v>483</v>
      </c>
      <c r="F621" s="80" t="s">
        <v>762</v>
      </c>
    </row>
    <row r="622" spans="1:6" hidden="1" x14ac:dyDescent="0.25">
      <c r="A622" s="79">
        <v>314840</v>
      </c>
      <c r="B622" s="79">
        <v>484</v>
      </c>
      <c r="C622" s="80" t="s">
        <v>349</v>
      </c>
      <c r="D622" s="79">
        <v>314840</v>
      </c>
      <c r="E622" s="79">
        <v>484</v>
      </c>
      <c r="F622" s="80" t="s">
        <v>349</v>
      </c>
    </row>
    <row r="623" spans="1:6" hidden="1" x14ac:dyDescent="0.25">
      <c r="A623" s="79">
        <v>314850</v>
      </c>
      <c r="B623" s="79">
        <v>485</v>
      </c>
      <c r="C623" s="80" t="s">
        <v>763</v>
      </c>
      <c r="D623" s="79">
        <v>314850</v>
      </c>
      <c r="E623" s="79">
        <v>485</v>
      </c>
      <c r="F623" s="80" t="s">
        <v>763</v>
      </c>
    </row>
    <row r="624" spans="1:6" hidden="1" x14ac:dyDescent="0.25">
      <c r="A624" s="79">
        <v>314860</v>
      </c>
      <c r="B624" s="79">
        <v>486</v>
      </c>
      <c r="C624" s="80" t="s">
        <v>764</v>
      </c>
      <c r="D624" s="79">
        <v>314860</v>
      </c>
      <c r="E624" s="79">
        <v>486</v>
      </c>
      <c r="F624" s="80" t="s">
        <v>764</v>
      </c>
    </row>
    <row r="625" spans="1:6" hidden="1" x14ac:dyDescent="0.25">
      <c r="A625" s="79">
        <v>314870</v>
      </c>
      <c r="B625" s="79">
        <v>487</v>
      </c>
      <c r="C625" s="80" t="s">
        <v>350</v>
      </c>
      <c r="D625" s="79">
        <v>314870</v>
      </c>
      <c r="E625" s="79">
        <v>487</v>
      </c>
      <c r="F625" s="80" t="s">
        <v>350</v>
      </c>
    </row>
    <row r="626" spans="1:6" hidden="1" x14ac:dyDescent="0.25">
      <c r="A626" s="79">
        <v>314875</v>
      </c>
      <c r="B626" s="79">
        <v>826</v>
      </c>
      <c r="C626" s="80" t="s">
        <v>351</v>
      </c>
      <c r="D626" s="79">
        <v>314875</v>
      </c>
      <c r="E626" s="79">
        <v>826</v>
      </c>
      <c r="F626" s="80" t="s">
        <v>351</v>
      </c>
    </row>
    <row r="627" spans="1:6" hidden="1" x14ac:dyDescent="0.25">
      <c r="A627" s="79">
        <v>314880</v>
      </c>
      <c r="B627" s="79">
        <v>488</v>
      </c>
      <c r="C627" s="80" t="s">
        <v>514</v>
      </c>
      <c r="D627" s="79">
        <v>314880</v>
      </c>
      <c r="E627" s="79">
        <v>488</v>
      </c>
      <c r="F627" s="80" t="s">
        <v>514</v>
      </c>
    </row>
    <row r="628" spans="1:6" hidden="1" x14ac:dyDescent="0.25">
      <c r="A628" s="79">
        <v>314890</v>
      </c>
      <c r="B628" s="79">
        <v>489</v>
      </c>
      <c r="C628" s="80" t="s">
        <v>765</v>
      </c>
      <c r="D628" s="79">
        <v>314890</v>
      </c>
      <c r="E628" s="79">
        <v>489</v>
      </c>
      <c r="F628" s="80" t="s">
        <v>765</v>
      </c>
    </row>
    <row r="629" spans="1:6" hidden="1" x14ac:dyDescent="0.25">
      <c r="A629" s="79">
        <v>314900</v>
      </c>
      <c r="B629" s="79">
        <v>490</v>
      </c>
      <c r="C629" s="80" t="s">
        <v>352</v>
      </c>
      <c r="D629" s="79">
        <v>314900</v>
      </c>
      <c r="E629" s="79">
        <v>490</v>
      </c>
      <c r="F629" s="80" t="s">
        <v>352</v>
      </c>
    </row>
    <row r="630" spans="1:6" hidden="1" x14ac:dyDescent="0.25">
      <c r="A630" s="79">
        <v>314910</v>
      </c>
      <c r="B630" s="79">
        <v>491</v>
      </c>
      <c r="C630" s="80" t="s">
        <v>353</v>
      </c>
      <c r="D630" s="79">
        <v>314910</v>
      </c>
      <c r="E630" s="79">
        <v>491</v>
      </c>
      <c r="F630" s="80" t="s">
        <v>353</v>
      </c>
    </row>
    <row r="631" spans="1:6" hidden="1" x14ac:dyDescent="0.25">
      <c r="A631" s="79">
        <v>314915</v>
      </c>
      <c r="B631" s="79">
        <v>751</v>
      </c>
      <c r="C631" s="80" t="s">
        <v>766</v>
      </c>
      <c r="D631" s="79">
        <v>314915</v>
      </c>
      <c r="E631" s="79">
        <v>751</v>
      </c>
      <c r="F631" s="80" t="s">
        <v>766</v>
      </c>
    </row>
    <row r="632" spans="1:6" hidden="1" x14ac:dyDescent="0.25">
      <c r="A632" s="79">
        <v>314920</v>
      </c>
      <c r="B632" s="79">
        <v>492</v>
      </c>
      <c r="C632" s="80" t="s">
        <v>767</v>
      </c>
      <c r="D632" s="79">
        <v>314920</v>
      </c>
      <c r="E632" s="79">
        <v>492</v>
      </c>
      <c r="F632" s="80" t="s">
        <v>767</v>
      </c>
    </row>
    <row r="633" spans="1:6" hidden="1" x14ac:dyDescent="0.25">
      <c r="A633" s="79">
        <v>314930</v>
      </c>
      <c r="B633" s="79">
        <v>493</v>
      </c>
      <c r="C633" s="80" t="s">
        <v>354</v>
      </c>
      <c r="D633" s="79">
        <v>314930</v>
      </c>
      <c r="E633" s="79">
        <v>493</v>
      </c>
      <c r="F633" s="80" t="s">
        <v>354</v>
      </c>
    </row>
    <row r="634" spans="1:6" hidden="1" x14ac:dyDescent="0.25">
      <c r="A634" s="79">
        <v>314940</v>
      </c>
      <c r="B634" s="79">
        <v>494</v>
      </c>
      <c r="C634" s="80" t="s">
        <v>355</v>
      </c>
      <c r="D634" s="79">
        <v>314940</v>
      </c>
      <c r="E634" s="79">
        <v>494</v>
      </c>
      <c r="F634" s="80" t="s">
        <v>355</v>
      </c>
    </row>
    <row r="635" spans="1:6" hidden="1" x14ac:dyDescent="0.25">
      <c r="A635" s="79">
        <v>314950</v>
      </c>
      <c r="B635" s="79">
        <v>495</v>
      </c>
      <c r="C635" s="80" t="s">
        <v>356</v>
      </c>
      <c r="D635" s="79">
        <v>314950</v>
      </c>
      <c r="E635" s="79">
        <v>495</v>
      </c>
      <c r="F635" s="80" t="s">
        <v>356</v>
      </c>
    </row>
    <row r="636" spans="1:6" hidden="1" x14ac:dyDescent="0.25">
      <c r="A636" s="79">
        <v>314960</v>
      </c>
      <c r="B636" s="79">
        <v>496</v>
      </c>
      <c r="C636" s="80" t="s">
        <v>357</v>
      </c>
      <c r="D636" s="79">
        <v>314960</v>
      </c>
      <c r="E636" s="79">
        <v>496</v>
      </c>
      <c r="F636" s="80" t="s">
        <v>357</v>
      </c>
    </row>
    <row r="637" spans="1:6" hidden="1" x14ac:dyDescent="0.25">
      <c r="A637" s="79">
        <v>314970</v>
      </c>
      <c r="B637" s="79">
        <v>497</v>
      </c>
      <c r="C637" s="80" t="s">
        <v>768</v>
      </c>
      <c r="D637" s="79">
        <v>314970</v>
      </c>
      <c r="E637" s="79">
        <v>497</v>
      </c>
      <c r="F637" s="80" t="s">
        <v>768</v>
      </c>
    </row>
    <row r="638" spans="1:6" hidden="1" x14ac:dyDescent="0.25">
      <c r="A638" s="79">
        <v>314980</v>
      </c>
      <c r="B638" s="79">
        <v>498</v>
      </c>
      <c r="C638" s="80" t="s">
        <v>358</v>
      </c>
      <c r="D638" s="79">
        <v>314980</v>
      </c>
      <c r="E638" s="79">
        <v>498</v>
      </c>
      <c r="F638" s="80" t="s">
        <v>358</v>
      </c>
    </row>
    <row r="639" spans="1:6" hidden="1" x14ac:dyDescent="0.25">
      <c r="A639" s="79">
        <v>314990</v>
      </c>
      <c r="B639" s="79">
        <v>499</v>
      </c>
      <c r="C639" s="80" t="s">
        <v>769</v>
      </c>
      <c r="D639" s="79">
        <v>314990</v>
      </c>
      <c r="E639" s="79">
        <v>499</v>
      </c>
      <c r="F639" s="80" t="s">
        <v>769</v>
      </c>
    </row>
    <row r="640" spans="1:6" hidden="1" x14ac:dyDescent="0.25">
      <c r="A640" s="79">
        <v>314995</v>
      </c>
      <c r="B640" s="79">
        <v>827</v>
      </c>
      <c r="C640" s="80" t="s">
        <v>359</v>
      </c>
      <c r="D640" s="79">
        <v>314995</v>
      </c>
      <c r="E640" s="79">
        <v>827</v>
      </c>
      <c r="F640" s="80" t="s">
        <v>359</v>
      </c>
    </row>
    <row r="641" spans="1:6" hidden="1" x14ac:dyDescent="0.25">
      <c r="A641" s="79">
        <v>315000</v>
      </c>
      <c r="B641" s="79">
        <v>500</v>
      </c>
      <c r="C641" s="80" t="s">
        <v>360</v>
      </c>
      <c r="D641" s="79">
        <v>315000</v>
      </c>
      <c r="E641" s="79">
        <v>500</v>
      </c>
      <c r="F641" s="80" t="s">
        <v>360</v>
      </c>
    </row>
    <row r="642" spans="1:6" hidden="1" x14ac:dyDescent="0.25">
      <c r="A642" s="79">
        <v>315010</v>
      </c>
      <c r="B642" s="79">
        <v>501</v>
      </c>
      <c r="C642" s="80" t="s">
        <v>361</v>
      </c>
      <c r="D642" s="79">
        <v>315010</v>
      </c>
      <c r="E642" s="79">
        <v>501</v>
      </c>
      <c r="F642" s="80" t="s">
        <v>361</v>
      </c>
    </row>
    <row r="643" spans="1:6" hidden="1" x14ac:dyDescent="0.25">
      <c r="A643" s="79">
        <v>315015</v>
      </c>
      <c r="B643" s="79">
        <v>828</v>
      </c>
      <c r="C643" s="80" t="s">
        <v>489</v>
      </c>
      <c r="D643" s="79">
        <v>315015</v>
      </c>
      <c r="E643" s="79">
        <v>828</v>
      </c>
      <c r="F643" s="80" t="s">
        <v>489</v>
      </c>
    </row>
    <row r="644" spans="1:6" hidden="1" x14ac:dyDescent="0.25">
      <c r="A644" s="79">
        <v>315020</v>
      </c>
      <c r="B644" s="79">
        <v>502</v>
      </c>
      <c r="C644" s="80" t="s">
        <v>490</v>
      </c>
      <c r="D644" s="79">
        <v>315020</v>
      </c>
      <c r="E644" s="79">
        <v>502</v>
      </c>
      <c r="F644" s="80" t="s">
        <v>490</v>
      </c>
    </row>
    <row r="645" spans="1:6" hidden="1" x14ac:dyDescent="0.25">
      <c r="A645" s="79">
        <v>315030</v>
      </c>
      <c r="B645" s="79">
        <v>503</v>
      </c>
      <c r="C645" s="80" t="s">
        <v>515</v>
      </c>
      <c r="D645" s="79">
        <v>315030</v>
      </c>
      <c r="E645" s="79">
        <v>503</v>
      </c>
      <c r="F645" s="80" t="s">
        <v>515</v>
      </c>
    </row>
    <row r="646" spans="1:6" hidden="1" x14ac:dyDescent="0.25">
      <c r="A646" s="79">
        <v>315040</v>
      </c>
      <c r="B646" s="79">
        <v>504</v>
      </c>
      <c r="C646" s="80" t="s">
        <v>525</v>
      </c>
      <c r="D646" s="79">
        <v>315040</v>
      </c>
      <c r="E646" s="79">
        <v>504</v>
      </c>
      <c r="F646" s="80" t="s">
        <v>525</v>
      </c>
    </row>
    <row r="647" spans="1:6" hidden="1" x14ac:dyDescent="0.25">
      <c r="A647" s="79">
        <v>315050</v>
      </c>
      <c r="B647" s="79">
        <v>505</v>
      </c>
      <c r="C647" s="80" t="s">
        <v>362</v>
      </c>
      <c r="D647" s="79">
        <v>315050</v>
      </c>
      <c r="E647" s="79">
        <v>505</v>
      </c>
      <c r="F647" s="80" t="s">
        <v>362</v>
      </c>
    </row>
    <row r="648" spans="1:6" hidden="1" x14ac:dyDescent="0.25">
      <c r="A648" s="79">
        <v>315053</v>
      </c>
      <c r="B648" s="79">
        <v>829</v>
      </c>
      <c r="C648" s="80" t="s">
        <v>770</v>
      </c>
      <c r="D648" s="79">
        <v>315053</v>
      </c>
      <c r="E648" s="79">
        <v>829</v>
      </c>
      <c r="F648" s="80" t="s">
        <v>770</v>
      </c>
    </row>
    <row r="649" spans="1:6" hidden="1" x14ac:dyDescent="0.25">
      <c r="A649" s="79">
        <v>315057</v>
      </c>
      <c r="B649" s="79">
        <v>830</v>
      </c>
      <c r="C649" s="80" t="s">
        <v>771</v>
      </c>
      <c r="D649" s="79">
        <v>315057</v>
      </c>
      <c r="E649" s="79">
        <v>830</v>
      </c>
      <c r="F649" s="80" t="s">
        <v>771</v>
      </c>
    </row>
    <row r="650" spans="1:6" hidden="1" x14ac:dyDescent="0.25">
      <c r="A650" s="79">
        <v>315060</v>
      </c>
      <c r="B650" s="79">
        <v>506</v>
      </c>
      <c r="C650" s="80" t="s">
        <v>363</v>
      </c>
      <c r="D650" s="79">
        <v>315060</v>
      </c>
      <c r="E650" s="79">
        <v>506</v>
      </c>
      <c r="F650" s="80" t="s">
        <v>363</v>
      </c>
    </row>
    <row r="651" spans="1:6" hidden="1" x14ac:dyDescent="0.25">
      <c r="A651" s="79">
        <v>315070</v>
      </c>
      <c r="B651" s="79">
        <v>507</v>
      </c>
      <c r="C651" s="80" t="s">
        <v>364</v>
      </c>
      <c r="D651" s="79">
        <v>315070</v>
      </c>
      <c r="E651" s="79">
        <v>507</v>
      </c>
      <c r="F651" s="80" t="s">
        <v>364</v>
      </c>
    </row>
    <row r="652" spans="1:6" hidden="1" x14ac:dyDescent="0.25">
      <c r="A652" s="79">
        <v>315080</v>
      </c>
      <c r="B652" s="79">
        <v>508</v>
      </c>
      <c r="C652" s="80" t="s">
        <v>365</v>
      </c>
      <c r="D652" s="79">
        <v>315080</v>
      </c>
      <c r="E652" s="79">
        <v>508</v>
      </c>
      <c r="F652" s="80" t="s">
        <v>365</v>
      </c>
    </row>
    <row r="653" spans="1:6" hidden="1" x14ac:dyDescent="0.25">
      <c r="A653" s="79">
        <v>315090</v>
      </c>
      <c r="B653" s="79">
        <v>509</v>
      </c>
      <c r="C653" s="80" t="s">
        <v>772</v>
      </c>
      <c r="D653" s="79">
        <v>315090</v>
      </c>
      <c r="E653" s="79">
        <v>509</v>
      </c>
      <c r="F653" s="80" t="s">
        <v>772</v>
      </c>
    </row>
    <row r="654" spans="1:6" hidden="1" x14ac:dyDescent="0.25">
      <c r="A654" s="79">
        <v>315100</v>
      </c>
      <c r="B654" s="79">
        <v>510</v>
      </c>
      <c r="C654" s="80" t="s">
        <v>366</v>
      </c>
      <c r="D654" s="79">
        <v>315100</v>
      </c>
      <c r="E654" s="79">
        <v>510</v>
      </c>
      <c r="F654" s="80" t="s">
        <v>366</v>
      </c>
    </row>
    <row r="655" spans="1:6" hidden="1" x14ac:dyDescent="0.25">
      <c r="A655" s="79">
        <v>315110</v>
      </c>
      <c r="B655" s="79">
        <v>511</v>
      </c>
      <c r="C655" s="80" t="s">
        <v>367</v>
      </c>
      <c r="D655" s="79">
        <v>315110</v>
      </c>
      <c r="E655" s="79">
        <v>511</v>
      </c>
      <c r="F655" s="80" t="s">
        <v>367</v>
      </c>
    </row>
    <row r="656" spans="1:6" hidden="1" x14ac:dyDescent="0.25">
      <c r="A656" s="79">
        <v>315120</v>
      </c>
      <c r="B656" s="79">
        <v>512</v>
      </c>
      <c r="C656" s="80" t="s">
        <v>368</v>
      </c>
      <c r="D656" s="79">
        <v>315120</v>
      </c>
      <c r="E656" s="79">
        <v>512</v>
      </c>
      <c r="F656" s="80" t="s">
        <v>368</v>
      </c>
    </row>
    <row r="657" spans="1:6" hidden="1" x14ac:dyDescent="0.25">
      <c r="A657" s="79">
        <v>315130</v>
      </c>
      <c r="B657" s="79">
        <v>513</v>
      </c>
      <c r="C657" s="80" t="s">
        <v>773</v>
      </c>
      <c r="D657" s="79">
        <v>315130</v>
      </c>
      <c r="E657" s="79">
        <v>513</v>
      </c>
      <c r="F657" s="80" t="s">
        <v>773</v>
      </c>
    </row>
    <row r="658" spans="1:6" hidden="1" x14ac:dyDescent="0.25">
      <c r="A658" s="79">
        <v>315140</v>
      </c>
      <c r="B658" s="79">
        <v>514</v>
      </c>
      <c r="C658" s="80" t="s">
        <v>369</v>
      </c>
      <c r="D658" s="79">
        <v>315140</v>
      </c>
      <c r="E658" s="79">
        <v>514</v>
      </c>
      <c r="F658" s="80" t="s">
        <v>369</v>
      </c>
    </row>
    <row r="659" spans="1:6" hidden="1" x14ac:dyDescent="0.25">
      <c r="A659" s="79">
        <v>315150</v>
      </c>
      <c r="B659" s="79">
        <v>515</v>
      </c>
      <c r="C659" s="80" t="s">
        <v>370</v>
      </c>
      <c r="D659" s="79">
        <v>315150</v>
      </c>
      <c r="E659" s="79">
        <v>515</v>
      </c>
      <c r="F659" s="80" t="s">
        <v>370</v>
      </c>
    </row>
    <row r="660" spans="1:6" hidden="1" x14ac:dyDescent="0.25">
      <c r="A660" s="79">
        <v>315160</v>
      </c>
      <c r="B660" s="79">
        <v>516</v>
      </c>
      <c r="C660" s="80" t="s">
        <v>371</v>
      </c>
      <c r="D660" s="79">
        <v>315160</v>
      </c>
      <c r="E660" s="79">
        <v>516</v>
      </c>
      <c r="F660" s="80" t="s">
        <v>371</v>
      </c>
    </row>
    <row r="661" spans="1:6" hidden="1" x14ac:dyDescent="0.25">
      <c r="A661" s="79">
        <v>315170</v>
      </c>
      <c r="B661" s="79">
        <v>517</v>
      </c>
      <c r="C661" s="80" t="s">
        <v>774</v>
      </c>
      <c r="D661" s="79">
        <v>315170</v>
      </c>
      <c r="E661" s="79">
        <v>517</v>
      </c>
      <c r="F661" s="80" t="s">
        <v>774</v>
      </c>
    </row>
    <row r="662" spans="1:6" hidden="1" x14ac:dyDescent="0.25">
      <c r="A662" s="79">
        <v>315180</v>
      </c>
      <c r="B662" s="79">
        <v>518</v>
      </c>
      <c r="C662" s="80" t="s">
        <v>775</v>
      </c>
      <c r="D662" s="79">
        <v>315180</v>
      </c>
      <c r="E662" s="79">
        <v>518</v>
      </c>
      <c r="F662" s="80" t="s">
        <v>775</v>
      </c>
    </row>
    <row r="663" spans="1:6" hidden="1" x14ac:dyDescent="0.25">
      <c r="A663" s="79">
        <v>315190</v>
      </c>
      <c r="B663" s="79">
        <v>519</v>
      </c>
      <c r="C663" s="80" t="s">
        <v>372</v>
      </c>
      <c r="D663" s="79">
        <v>315190</v>
      </c>
      <c r="E663" s="79">
        <v>519</v>
      </c>
      <c r="F663" s="80" t="s">
        <v>372</v>
      </c>
    </row>
    <row r="664" spans="1:6" hidden="1" x14ac:dyDescent="0.25">
      <c r="A664" s="79">
        <v>315200</v>
      </c>
      <c r="B664" s="79">
        <v>520</v>
      </c>
      <c r="C664" s="80" t="s">
        <v>776</v>
      </c>
      <c r="D664" s="79">
        <v>315200</v>
      </c>
      <c r="E664" s="79">
        <v>520</v>
      </c>
      <c r="F664" s="80" t="s">
        <v>776</v>
      </c>
    </row>
    <row r="665" spans="1:6" hidden="1" x14ac:dyDescent="0.25">
      <c r="A665" s="79">
        <v>315210</v>
      </c>
      <c r="B665" s="79">
        <v>521</v>
      </c>
      <c r="C665" s="80" t="s">
        <v>373</v>
      </c>
      <c r="D665" s="79">
        <v>315210</v>
      </c>
      <c r="E665" s="79">
        <v>521</v>
      </c>
      <c r="F665" s="80" t="s">
        <v>373</v>
      </c>
    </row>
    <row r="666" spans="1:6" hidden="1" x14ac:dyDescent="0.25">
      <c r="A666" s="79">
        <v>315213</v>
      </c>
      <c r="B666" s="79">
        <v>831</v>
      </c>
      <c r="C666" s="80" t="s">
        <v>374</v>
      </c>
      <c r="D666" s="79">
        <v>315213</v>
      </c>
      <c r="E666" s="79">
        <v>831</v>
      </c>
      <c r="F666" s="80" t="s">
        <v>374</v>
      </c>
    </row>
    <row r="667" spans="1:6" hidden="1" x14ac:dyDescent="0.25">
      <c r="A667" s="79">
        <v>315217</v>
      </c>
      <c r="B667" s="79">
        <v>832</v>
      </c>
      <c r="C667" s="80" t="s">
        <v>526</v>
      </c>
      <c r="D667" s="79">
        <v>315217</v>
      </c>
      <c r="E667" s="79">
        <v>832</v>
      </c>
      <c r="F667" s="80" t="s">
        <v>526</v>
      </c>
    </row>
    <row r="668" spans="1:6" hidden="1" x14ac:dyDescent="0.25">
      <c r="A668" s="79">
        <v>315220</v>
      </c>
      <c r="B668" s="79">
        <v>522</v>
      </c>
      <c r="C668" s="80" t="s">
        <v>375</v>
      </c>
      <c r="D668" s="79">
        <v>315220</v>
      </c>
      <c r="E668" s="79">
        <v>522</v>
      </c>
      <c r="F668" s="80" t="s">
        <v>375</v>
      </c>
    </row>
    <row r="669" spans="1:6" hidden="1" x14ac:dyDescent="0.25">
      <c r="A669" s="79">
        <v>315230</v>
      </c>
      <c r="B669" s="79">
        <v>523</v>
      </c>
      <c r="C669" s="80" t="s">
        <v>376</v>
      </c>
      <c r="D669" s="79">
        <v>315230</v>
      </c>
      <c r="E669" s="79">
        <v>523</v>
      </c>
      <c r="F669" s="80" t="s">
        <v>376</v>
      </c>
    </row>
    <row r="670" spans="1:6" hidden="1" x14ac:dyDescent="0.25">
      <c r="A670" s="79">
        <v>315240</v>
      </c>
      <c r="B670" s="79">
        <v>524</v>
      </c>
      <c r="C670" s="80" t="s">
        <v>777</v>
      </c>
      <c r="D670" s="79">
        <v>315240</v>
      </c>
      <c r="E670" s="79">
        <v>524</v>
      </c>
      <c r="F670" s="80" t="s">
        <v>777</v>
      </c>
    </row>
    <row r="671" spans="1:6" hidden="1" x14ac:dyDescent="0.25">
      <c r="A671" s="79">
        <v>315250</v>
      </c>
      <c r="B671" s="79">
        <v>525</v>
      </c>
      <c r="C671" s="80" t="s">
        <v>377</v>
      </c>
      <c r="D671" s="79">
        <v>315250</v>
      </c>
      <c r="E671" s="79">
        <v>525</v>
      </c>
      <c r="F671" s="80" t="s">
        <v>377</v>
      </c>
    </row>
    <row r="672" spans="1:6" hidden="1" x14ac:dyDescent="0.25">
      <c r="A672" s="79">
        <v>315260</v>
      </c>
      <c r="B672" s="79">
        <v>526</v>
      </c>
      <c r="C672" s="80" t="s">
        <v>378</v>
      </c>
      <c r="D672" s="79">
        <v>315260</v>
      </c>
      <c r="E672" s="79">
        <v>526</v>
      </c>
      <c r="F672" s="80" t="s">
        <v>378</v>
      </c>
    </row>
    <row r="673" spans="1:6" hidden="1" x14ac:dyDescent="0.25">
      <c r="A673" s="79">
        <v>315270</v>
      </c>
      <c r="B673" s="79">
        <v>527</v>
      </c>
      <c r="C673" s="80" t="s">
        <v>379</v>
      </c>
      <c r="D673" s="79">
        <v>315270</v>
      </c>
      <c r="E673" s="79">
        <v>527</v>
      </c>
      <c r="F673" s="80" t="s">
        <v>379</v>
      </c>
    </row>
    <row r="674" spans="1:6" hidden="1" x14ac:dyDescent="0.25">
      <c r="A674" s="79">
        <v>315280</v>
      </c>
      <c r="B674" s="79">
        <v>528</v>
      </c>
      <c r="C674" s="80" t="s">
        <v>380</v>
      </c>
      <c r="D674" s="79">
        <v>315280</v>
      </c>
      <c r="E674" s="79">
        <v>528</v>
      </c>
      <c r="F674" s="80" t="s">
        <v>380</v>
      </c>
    </row>
    <row r="675" spans="1:6" hidden="1" x14ac:dyDescent="0.25">
      <c r="A675" s="79">
        <v>315290</v>
      </c>
      <c r="B675" s="79">
        <v>529</v>
      </c>
      <c r="C675" s="80" t="s">
        <v>778</v>
      </c>
      <c r="D675" s="79">
        <v>315290</v>
      </c>
      <c r="E675" s="79">
        <v>529</v>
      </c>
      <c r="F675" s="80" t="s">
        <v>778</v>
      </c>
    </row>
    <row r="676" spans="1:6" hidden="1" x14ac:dyDescent="0.25">
      <c r="A676" s="79">
        <v>315300</v>
      </c>
      <c r="B676" s="79">
        <v>530</v>
      </c>
      <c r="C676" s="80" t="s">
        <v>381</v>
      </c>
      <c r="D676" s="79">
        <v>315300</v>
      </c>
      <c r="E676" s="79">
        <v>530</v>
      </c>
      <c r="F676" s="80" t="s">
        <v>381</v>
      </c>
    </row>
    <row r="677" spans="1:6" hidden="1" x14ac:dyDescent="0.25">
      <c r="A677" s="79">
        <v>315310</v>
      </c>
      <c r="B677" s="79">
        <v>531</v>
      </c>
      <c r="C677" s="80" t="s">
        <v>382</v>
      </c>
      <c r="D677" s="79">
        <v>315310</v>
      </c>
      <c r="E677" s="79">
        <v>531</v>
      </c>
      <c r="F677" s="80" t="s">
        <v>382</v>
      </c>
    </row>
    <row r="678" spans="1:6" hidden="1" x14ac:dyDescent="0.25">
      <c r="A678" s="79">
        <v>315320</v>
      </c>
      <c r="B678" s="79">
        <v>532</v>
      </c>
      <c r="C678" s="80" t="s">
        <v>383</v>
      </c>
      <c r="D678" s="79">
        <v>315320</v>
      </c>
      <c r="E678" s="79">
        <v>532</v>
      </c>
      <c r="F678" s="80" t="s">
        <v>383</v>
      </c>
    </row>
    <row r="679" spans="1:6" hidden="1" x14ac:dyDescent="0.25">
      <c r="A679" s="79">
        <v>315330</v>
      </c>
      <c r="B679" s="79">
        <v>533</v>
      </c>
      <c r="C679" s="80" t="s">
        <v>384</v>
      </c>
      <c r="D679" s="79">
        <v>315330</v>
      </c>
      <c r="E679" s="79">
        <v>533</v>
      </c>
      <c r="F679" s="80" t="s">
        <v>384</v>
      </c>
    </row>
    <row r="680" spans="1:6" hidden="1" x14ac:dyDescent="0.25">
      <c r="A680" s="79">
        <v>315340</v>
      </c>
      <c r="B680" s="79">
        <v>534</v>
      </c>
      <c r="C680" s="80" t="s">
        <v>779</v>
      </c>
      <c r="D680" s="79">
        <v>315340</v>
      </c>
      <c r="E680" s="79">
        <v>534</v>
      </c>
      <c r="F680" s="80" t="s">
        <v>779</v>
      </c>
    </row>
    <row r="681" spans="1:6" hidden="1" x14ac:dyDescent="0.25">
      <c r="A681" s="79">
        <v>315350</v>
      </c>
      <c r="B681" s="79">
        <v>535</v>
      </c>
      <c r="C681" s="80" t="s">
        <v>780</v>
      </c>
      <c r="D681" s="79">
        <v>315350</v>
      </c>
      <c r="E681" s="79">
        <v>535</v>
      </c>
      <c r="F681" s="80" t="s">
        <v>780</v>
      </c>
    </row>
    <row r="682" spans="1:6" hidden="1" x14ac:dyDescent="0.25">
      <c r="A682" s="79">
        <v>315360</v>
      </c>
      <c r="B682" s="79">
        <v>536</v>
      </c>
      <c r="C682" s="80" t="s">
        <v>781</v>
      </c>
      <c r="D682" s="79">
        <v>315360</v>
      </c>
      <c r="E682" s="79">
        <v>536</v>
      </c>
      <c r="F682" s="80" t="s">
        <v>781</v>
      </c>
    </row>
    <row r="683" spans="1:6" hidden="1" x14ac:dyDescent="0.25">
      <c r="A683" s="79">
        <v>315370</v>
      </c>
      <c r="B683" s="79">
        <v>537</v>
      </c>
      <c r="C683" s="80" t="s">
        <v>385</v>
      </c>
      <c r="D683" s="79">
        <v>315370</v>
      </c>
      <c r="E683" s="79">
        <v>537</v>
      </c>
      <c r="F683" s="80" t="s">
        <v>385</v>
      </c>
    </row>
    <row r="684" spans="1:6" hidden="1" x14ac:dyDescent="0.25">
      <c r="A684" s="79">
        <v>315380</v>
      </c>
      <c r="B684" s="79">
        <v>538</v>
      </c>
      <c r="C684" s="80" t="s">
        <v>386</v>
      </c>
      <c r="D684" s="79">
        <v>315380</v>
      </c>
      <c r="E684" s="79">
        <v>538</v>
      </c>
      <c r="F684" s="80" t="s">
        <v>386</v>
      </c>
    </row>
    <row r="685" spans="1:6" hidden="1" x14ac:dyDescent="0.25">
      <c r="A685" s="79">
        <v>315390</v>
      </c>
      <c r="B685" s="79">
        <v>539</v>
      </c>
      <c r="C685" s="80" t="s">
        <v>387</v>
      </c>
      <c r="D685" s="79">
        <v>315390</v>
      </c>
      <c r="E685" s="79">
        <v>539</v>
      </c>
      <c r="F685" s="80" t="s">
        <v>387</v>
      </c>
    </row>
    <row r="686" spans="1:6" hidden="1" x14ac:dyDescent="0.25">
      <c r="A686" s="79">
        <v>315400</v>
      </c>
      <c r="B686" s="79">
        <v>540</v>
      </c>
      <c r="C686" s="80" t="s">
        <v>388</v>
      </c>
      <c r="D686" s="79">
        <v>315400</v>
      </c>
      <c r="E686" s="79">
        <v>540</v>
      </c>
      <c r="F686" s="80" t="s">
        <v>388</v>
      </c>
    </row>
    <row r="687" spans="1:6" hidden="1" x14ac:dyDescent="0.25">
      <c r="A687" s="79">
        <v>315410</v>
      </c>
      <c r="B687" s="79">
        <v>541</v>
      </c>
      <c r="C687" s="80" t="s">
        <v>389</v>
      </c>
      <c r="D687" s="79">
        <v>315410</v>
      </c>
      <c r="E687" s="79">
        <v>541</v>
      </c>
      <c r="F687" s="80" t="s">
        <v>389</v>
      </c>
    </row>
    <row r="688" spans="1:6" hidden="1" x14ac:dyDescent="0.25">
      <c r="A688" s="79">
        <v>315415</v>
      </c>
      <c r="B688" s="79">
        <v>833</v>
      </c>
      <c r="C688" s="80" t="s">
        <v>390</v>
      </c>
      <c r="D688" s="79">
        <v>315415</v>
      </c>
      <c r="E688" s="79">
        <v>833</v>
      </c>
      <c r="F688" s="80" t="s">
        <v>390</v>
      </c>
    </row>
    <row r="689" spans="1:6" hidden="1" x14ac:dyDescent="0.25">
      <c r="A689" s="79">
        <v>315420</v>
      </c>
      <c r="B689" s="79">
        <v>542</v>
      </c>
      <c r="C689" s="80" t="s">
        <v>391</v>
      </c>
      <c r="D689" s="79">
        <v>315420</v>
      </c>
      <c r="E689" s="79">
        <v>542</v>
      </c>
      <c r="F689" s="80" t="s">
        <v>391</v>
      </c>
    </row>
    <row r="690" spans="1:6" hidden="1" x14ac:dyDescent="0.25">
      <c r="A690" s="79">
        <v>315430</v>
      </c>
      <c r="B690" s="79">
        <v>543</v>
      </c>
      <c r="C690" s="80" t="s">
        <v>392</v>
      </c>
      <c r="D690" s="79">
        <v>315430</v>
      </c>
      <c r="E690" s="79">
        <v>543</v>
      </c>
      <c r="F690" s="80" t="s">
        <v>392</v>
      </c>
    </row>
    <row r="691" spans="1:6" hidden="1" x14ac:dyDescent="0.25">
      <c r="A691" s="79">
        <v>315440</v>
      </c>
      <c r="B691" s="79">
        <v>544</v>
      </c>
      <c r="C691" s="80" t="s">
        <v>393</v>
      </c>
      <c r="D691" s="79">
        <v>315440</v>
      </c>
      <c r="E691" s="79">
        <v>544</v>
      </c>
      <c r="F691" s="80" t="s">
        <v>393</v>
      </c>
    </row>
    <row r="692" spans="1:6" hidden="1" x14ac:dyDescent="0.25">
      <c r="A692" s="79">
        <v>315445</v>
      </c>
      <c r="B692" s="79">
        <v>754</v>
      </c>
      <c r="C692" s="80" t="s">
        <v>394</v>
      </c>
      <c r="D692" s="79">
        <v>315445</v>
      </c>
      <c r="E692" s="79">
        <v>754</v>
      </c>
      <c r="F692" s="80" t="s">
        <v>394</v>
      </c>
    </row>
    <row r="693" spans="1:6" hidden="1" x14ac:dyDescent="0.25">
      <c r="A693" s="79">
        <v>315450</v>
      </c>
      <c r="B693" s="79">
        <v>545</v>
      </c>
      <c r="C693" s="80" t="s">
        <v>527</v>
      </c>
      <c r="D693" s="79">
        <v>315450</v>
      </c>
      <c r="E693" s="79">
        <v>545</v>
      </c>
      <c r="F693" s="80" t="s">
        <v>527</v>
      </c>
    </row>
    <row r="694" spans="1:6" hidden="1" x14ac:dyDescent="0.25">
      <c r="A694" s="79">
        <v>315460</v>
      </c>
      <c r="B694" s="79">
        <v>546</v>
      </c>
      <c r="C694" s="80" t="s">
        <v>782</v>
      </c>
      <c r="D694" s="79">
        <v>315460</v>
      </c>
      <c r="E694" s="79">
        <v>546</v>
      </c>
      <c r="F694" s="80" t="s">
        <v>782</v>
      </c>
    </row>
    <row r="695" spans="1:6" hidden="1" x14ac:dyDescent="0.25">
      <c r="A695" s="79">
        <v>315470</v>
      </c>
      <c r="B695" s="79">
        <v>547</v>
      </c>
      <c r="C695" s="80" t="s">
        <v>783</v>
      </c>
      <c r="D695" s="79">
        <v>315470</v>
      </c>
      <c r="E695" s="79">
        <v>547</v>
      </c>
      <c r="F695" s="80" t="s">
        <v>783</v>
      </c>
    </row>
    <row r="696" spans="1:6" hidden="1" x14ac:dyDescent="0.25">
      <c r="A696" s="79">
        <v>315480</v>
      </c>
      <c r="B696" s="79">
        <v>548</v>
      </c>
      <c r="C696" s="80" t="s">
        <v>395</v>
      </c>
      <c r="D696" s="79">
        <v>315480</v>
      </c>
      <c r="E696" s="79">
        <v>548</v>
      </c>
      <c r="F696" s="80" t="s">
        <v>395</v>
      </c>
    </row>
    <row r="697" spans="1:6" hidden="1" x14ac:dyDescent="0.25">
      <c r="A697" s="79">
        <v>315490</v>
      </c>
      <c r="B697" s="79">
        <v>549</v>
      </c>
      <c r="C697" s="80" t="s">
        <v>396</v>
      </c>
      <c r="D697" s="79">
        <v>315490</v>
      </c>
      <c r="E697" s="79">
        <v>549</v>
      </c>
      <c r="F697" s="80" t="s">
        <v>396</v>
      </c>
    </row>
    <row r="698" spans="1:6" hidden="1" x14ac:dyDescent="0.25">
      <c r="A698" s="79">
        <v>315500</v>
      </c>
      <c r="B698" s="79">
        <v>550</v>
      </c>
      <c r="C698" s="80" t="s">
        <v>397</v>
      </c>
      <c r="D698" s="79">
        <v>315500</v>
      </c>
      <c r="E698" s="79">
        <v>550</v>
      </c>
      <c r="F698" s="80" t="s">
        <v>397</v>
      </c>
    </row>
    <row r="699" spans="1:6" hidden="1" x14ac:dyDescent="0.25">
      <c r="A699" s="79">
        <v>315510</v>
      </c>
      <c r="B699" s="79">
        <v>551</v>
      </c>
      <c r="C699" s="80" t="s">
        <v>516</v>
      </c>
      <c r="D699" s="79">
        <v>315510</v>
      </c>
      <c r="E699" s="79">
        <v>551</v>
      </c>
      <c r="F699" s="80" t="s">
        <v>516</v>
      </c>
    </row>
    <row r="700" spans="1:6" hidden="1" x14ac:dyDescent="0.25">
      <c r="A700" s="79">
        <v>315520</v>
      </c>
      <c r="B700" s="79">
        <v>552</v>
      </c>
      <c r="C700" s="80" t="s">
        <v>398</v>
      </c>
      <c r="D700" s="79">
        <v>315520</v>
      </c>
      <c r="E700" s="79">
        <v>552</v>
      </c>
      <c r="F700" s="80" t="s">
        <v>398</v>
      </c>
    </row>
    <row r="701" spans="1:6" hidden="1" x14ac:dyDescent="0.25">
      <c r="A701" s="79">
        <v>315530</v>
      </c>
      <c r="B701" s="79">
        <v>553</v>
      </c>
      <c r="C701" s="80" t="s">
        <v>399</v>
      </c>
      <c r="D701" s="79">
        <v>315530</v>
      </c>
      <c r="E701" s="79">
        <v>553</v>
      </c>
      <c r="F701" s="80" t="s">
        <v>399</v>
      </c>
    </row>
    <row r="702" spans="1:6" hidden="1" x14ac:dyDescent="0.25">
      <c r="A702" s="79">
        <v>315540</v>
      </c>
      <c r="B702" s="79">
        <v>554</v>
      </c>
      <c r="C702" s="80" t="s">
        <v>400</v>
      </c>
      <c r="D702" s="79">
        <v>315540</v>
      </c>
      <c r="E702" s="79">
        <v>554</v>
      </c>
      <c r="F702" s="80" t="s">
        <v>400</v>
      </c>
    </row>
    <row r="703" spans="1:6" hidden="1" x14ac:dyDescent="0.25">
      <c r="A703" s="79">
        <v>315550</v>
      </c>
      <c r="B703" s="79">
        <v>555</v>
      </c>
      <c r="C703" s="80" t="s">
        <v>784</v>
      </c>
      <c r="D703" s="79">
        <v>315550</v>
      </c>
      <c r="E703" s="79">
        <v>555</v>
      </c>
      <c r="F703" s="80" t="s">
        <v>784</v>
      </c>
    </row>
    <row r="704" spans="1:6" hidden="1" x14ac:dyDescent="0.25">
      <c r="A704" s="79">
        <v>315560</v>
      </c>
      <c r="B704" s="79">
        <v>556</v>
      </c>
      <c r="C704" s="80" t="s">
        <v>491</v>
      </c>
      <c r="D704" s="79">
        <v>315560</v>
      </c>
      <c r="E704" s="79">
        <v>556</v>
      </c>
      <c r="F704" s="80" t="s">
        <v>491</v>
      </c>
    </row>
    <row r="705" spans="1:6" hidden="1" x14ac:dyDescent="0.25">
      <c r="A705" s="79">
        <v>315570</v>
      </c>
      <c r="B705" s="79">
        <v>557</v>
      </c>
      <c r="C705" s="80" t="s">
        <v>401</v>
      </c>
      <c r="D705" s="79">
        <v>315570</v>
      </c>
      <c r="E705" s="79">
        <v>557</v>
      </c>
      <c r="F705" s="80" t="s">
        <v>401</v>
      </c>
    </row>
    <row r="706" spans="1:6" hidden="1" x14ac:dyDescent="0.25">
      <c r="A706" s="79">
        <v>315580</v>
      </c>
      <c r="B706" s="79">
        <v>558</v>
      </c>
      <c r="C706" s="80" t="s">
        <v>402</v>
      </c>
      <c r="D706" s="79">
        <v>315580</v>
      </c>
      <c r="E706" s="79">
        <v>558</v>
      </c>
      <c r="F706" s="80" t="s">
        <v>402</v>
      </c>
    </row>
    <row r="707" spans="1:6" hidden="1" x14ac:dyDescent="0.25">
      <c r="A707" s="79">
        <v>315590</v>
      </c>
      <c r="B707" s="79">
        <v>559</v>
      </c>
      <c r="C707" s="80" t="s">
        <v>403</v>
      </c>
      <c r="D707" s="79">
        <v>315590</v>
      </c>
      <c r="E707" s="79">
        <v>559</v>
      </c>
      <c r="F707" s="80" t="s">
        <v>403</v>
      </c>
    </row>
    <row r="708" spans="1:6" hidden="1" x14ac:dyDescent="0.25">
      <c r="A708" s="79">
        <v>315600</v>
      </c>
      <c r="B708" s="79">
        <v>560</v>
      </c>
      <c r="C708" s="80" t="s">
        <v>404</v>
      </c>
      <c r="D708" s="79">
        <v>315600</v>
      </c>
      <c r="E708" s="79">
        <v>560</v>
      </c>
      <c r="F708" s="80" t="s">
        <v>404</v>
      </c>
    </row>
    <row r="709" spans="1:6" hidden="1" x14ac:dyDescent="0.25">
      <c r="A709" s="79">
        <v>315610</v>
      </c>
      <c r="B709" s="79">
        <v>561</v>
      </c>
      <c r="C709" s="80" t="s">
        <v>785</v>
      </c>
      <c r="D709" s="79">
        <v>315610</v>
      </c>
      <c r="E709" s="79">
        <v>561</v>
      </c>
      <c r="F709" s="80" t="s">
        <v>785</v>
      </c>
    </row>
    <row r="710" spans="1:6" hidden="1" x14ac:dyDescent="0.25">
      <c r="A710" s="79">
        <v>315620</v>
      </c>
      <c r="B710" s="79">
        <v>562</v>
      </c>
      <c r="C710" s="80" t="s">
        <v>492</v>
      </c>
      <c r="D710" s="79">
        <v>315620</v>
      </c>
      <c r="E710" s="79">
        <v>562</v>
      </c>
      <c r="F710" s="80" t="s">
        <v>492</v>
      </c>
    </row>
    <row r="711" spans="1:6" hidden="1" x14ac:dyDescent="0.25">
      <c r="A711" s="79">
        <v>315630</v>
      </c>
      <c r="B711" s="79">
        <v>563</v>
      </c>
      <c r="C711" s="80" t="s">
        <v>405</v>
      </c>
      <c r="D711" s="79">
        <v>315630</v>
      </c>
      <c r="E711" s="79">
        <v>563</v>
      </c>
      <c r="F711" s="80" t="s">
        <v>405</v>
      </c>
    </row>
    <row r="712" spans="1:6" hidden="1" x14ac:dyDescent="0.25">
      <c r="A712" s="79">
        <v>315640</v>
      </c>
      <c r="B712" s="79">
        <v>564</v>
      </c>
      <c r="C712" s="80" t="s">
        <v>406</v>
      </c>
      <c r="D712" s="79">
        <v>315640</v>
      </c>
      <c r="E712" s="79">
        <v>564</v>
      </c>
      <c r="F712" s="80" t="s">
        <v>406</v>
      </c>
    </row>
    <row r="713" spans="1:6" hidden="1" x14ac:dyDescent="0.25">
      <c r="A713" s="79">
        <v>315645</v>
      </c>
      <c r="B713" s="79">
        <v>834</v>
      </c>
      <c r="C713" s="80" t="s">
        <v>786</v>
      </c>
      <c r="D713" s="79">
        <v>315645</v>
      </c>
      <c r="E713" s="79">
        <v>834</v>
      </c>
      <c r="F713" s="80" t="s">
        <v>786</v>
      </c>
    </row>
    <row r="714" spans="1:6" hidden="1" x14ac:dyDescent="0.25">
      <c r="A714" s="79">
        <v>315650</v>
      </c>
      <c r="B714" s="79">
        <v>565</v>
      </c>
      <c r="C714" s="80" t="s">
        <v>407</v>
      </c>
      <c r="D714" s="79">
        <v>315650</v>
      </c>
      <c r="E714" s="79">
        <v>565</v>
      </c>
      <c r="F714" s="80" t="s">
        <v>407</v>
      </c>
    </row>
    <row r="715" spans="1:6" hidden="1" x14ac:dyDescent="0.25">
      <c r="A715" s="79">
        <v>315660</v>
      </c>
      <c r="B715" s="79">
        <v>566</v>
      </c>
      <c r="C715" s="80" t="s">
        <v>408</v>
      </c>
      <c r="D715" s="79">
        <v>315660</v>
      </c>
      <c r="E715" s="79">
        <v>566</v>
      </c>
      <c r="F715" s="80" t="s">
        <v>408</v>
      </c>
    </row>
    <row r="716" spans="1:6" hidden="1" x14ac:dyDescent="0.25">
      <c r="A716" s="79">
        <v>315670</v>
      </c>
      <c r="B716" s="79">
        <v>567</v>
      </c>
      <c r="C716" s="80" t="s">
        <v>787</v>
      </c>
      <c r="D716" s="79">
        <v>315670</v>
      </c>
      <c r="E716" s="79">
        <v>567</v>
      </c>
      <c r="F716" s="80" t="s">
        <v>787</v>
      </c>
    </row>
    <row r="717" spans="1:6" hidden="1" x14ac:dyDescent="0.25">
      <c r="A717" s="79">
        <v>315680</v>
      </c>
      <c r="B717" s="79">
        <v>568</v>
      </c>
      <c r="C717" s="80" t="s">
        <v>788</v>
      </c>
      <c r="D717" s="79">
        <v>315680</v>
      </c>
      <c r="E717" s="79">
        <v>568</v>
      </c>
      <c r="F717" s="80" t="s">
        <v>788</v>
      </c>
    </row>
    <row r="718" spans="1:6" hidden="1" x14ac:dyDescent="0.25">
      <c r="A718" s="79">
        <v>315690</v>
      </c>
      <c r="B718" s="79">
        <v>569</v>
      </c>
      <c r="C718" s="80" t="s">
        <v>409</v>
      </c>
      <c r="D718" s="79">
        <v>315690</v>
      </c>
      <c r="E718" s="79">
        <v>569</v>
      </c>
      <c r="F718" s="80" t="s">
        <v>409</v>
      </c>
    </row>
    <row r="719" spans="1:6" hidden="1" x14ac:dyDescent="0.25">
      <c r="A719" s="79">
        <v>315700</v>
      </c>
      <c r="B719" s="79">
        <v>570</v>
      </c>
      <c r="C719" s="80" t="s">
        <v>410</v>
      </c>
      <c r="D719" s="79">
        <v>315700</v>
      </c>
      <c r="E719" s="79">
        <v>570</v>
      </c>
      <c r="F719" s="80" t="s">
        <v>410</v>
      </c>
    </row>
    <row r="720" spans="1:6" hidden="1" x14ac:dyDescent="0.25">
      <c r="A720" s="79">
        <v>315710</v>
      </c>
      <c r="B720" s="79">
        <v>571</v>
      </c>
      <c r="C720" s="80" t="s">
        <v>456</v>
      </c>
      <c r="D720" s="79">
        <v>315710</v>
      </c>
      <c r="E720" s="79">
        <v>571</v>
      </c>
      <c r="F720" s="80" t="s">
        <v>456</v>
      </c>
    </row>
    <row r="721" spans="1:6" hidden="1" x14ac:dyDescent="0.25">
      <c r="A721" s="79">
        <v>315720</v>
      </c>
      <c r="B721" s="79">
        <v>572</v>
      </c>
      <c r="C721" s="80" t="s">
        <v>789</v>
      </c>
      <c r="D721" s="79">
        <v>315720</v>
      </c>
      <c r="E721" s="79">
        <v>572</v>
      </c>
      <c r="F721" s="80" t="s">
        <v>789</v>
      </c>
    </row>
    <row r="722" spans="1:6" hidden="1" x14ac:dyDescent="0.25">
      <c r="A722" s="79">
        <v>315725</v>
      </c>
      <c r="B722" s="79">
        <v>756</v>
      </c>
      <c r="C722" s="80" t="s">
        <v>790</v>
      </c>
      <c r="D722" s="79">
        <v>315725</v>
      </c>
      <c r="E722" s="79">
        <v>756</v>
      </c>
      <c r="F722" s="80" t="s">
        <v>790</v>
      </c>
    </row>
    <row r="723" spans="1:6" hidden="1" x14ac:dyDescent="0.25">
      <c r="A723" s="79">
        <v>315727</v>
      </c>
      <c r="B723" s="79">
        <v>835</v>
      </c>
      <c r="C723" s="80" t="s">
        <v>791</v>
      </c>
      <c r="D723" s="79">
        <v>315727</v>
      </c>
      <c r="E723" s="79">
        <v>835</v>
      </c>
      <c r="F723" s="80" t="s">
        <v>791</v>
      </c>
    </row>
    <row r="724" spans="1:6" hidden="1" x14ac:dyDescent="0.25">
      <c r="A724" s="79">
        <v>315730</v>
      </c>
      <c r="B724" s="79">
        <v>573</v>
      </c>
      <c r="C724" s="80" t="s">
        <v>792</v>
      </c>
      <c r="D724" s="79">
        <v>315730</v>
      </c>
      <c r="E724" s="79">
        <v>573</v>
      </c>
      <c r="F724" s="80" t="s">
        <v>792</v>
      </c>
    </row>
    <row r="725" spans="1:6" hidden="1" x14ac:dyDescent="0.25">
      <c r="A725" s="79">
        <v>315733</v>
      </c>
      <c r="B725" s="79">
        <v>836</v>
      </c>
      <c r="C725" s="80" t="s">
        <v>545</v>
      </c>
      <c r="D725" s="79">
        <v>315733</v>
      </c>
      <c r="E725" s="79">
        <v>836</v>
      </c>
      <c r="F725" s="80" t="s">
        <v>545</v>
      </c>
    </row>
    <row r="726" spans="1:6" hidden="1" x14ac:dyDescent="0.25">
      <c r="A726" s="79">
        <v>315737</v>
      </c>
      <c r="B726" s="79">
        <v>837</v>
      </c>
      <c r="C726" s="80" t="s">
        <v>546</v>
      </c>
      <c r="D726" s="79">
        <v>315737</v>
      </c>
      <c r="E726" s="79">
        <v>837</v>
      </c>
      <c r="F726" s="80" t="s">
        <v>546</v>
      </c>
    </row>
    <row r="727" spans="1:6" hidden="1" x14ac:dyDescent="0.25">
      <c r="A727" s="79">
        <v>315740</v>
      </c>
      <c r="B727" s="79">
        <v>574</v>
      </c>
      <c r="C727" s="80" t="s">
        <v>547</v>
      </c>
      <c r="D727" s="79">
        <v>315740</v>
      </c>
      <c r="E727" s="79">
        <v>574</v>
      </c>
      <c r="F727" s="80" t="s">
        <v>547</v>
      </c>
    </row>
    <row r="728" spans="1:6" hidden="1" x14ac:dyDescent="0.25">
      <c r="A728" s="79">
        <v>315750</v>
      </c>
      <c r="B728" s="79">
        <v>575</v>
      </c>
      <c r="C728" s="80" t="s">
        <v>793</v>
      </c>
      <c r="D728" s="79">
        <v>315750</v>
      </c>
      <c r="E728" s="79">
        <v>575</v>
      </c>
      <c r="F728" s="80" t="s">
        <v>793</v>
      </c>
    </row>
    <row r="729" spans="1:6" hidden="1" x14ac:dyDescent="0.25">
      <c r="A729" s="79">
        <v>315760</v>
      </c>
      <c r="B729" s="79">
        <v>576</v>
      </c>
      <c r="C729" s="80" t="s">
        <v>794</v>
      </c>
      <c r="D729" s="79">
        <v>315760</v>
      </c>
      <c r="E729" s="79">
        <v>576</v>
      </c>
      <c r="F729" s="80" t="s">
        <v>794</v>
      </c>
    </row>
    <row r="730" spans="1:6" hidden="1" x14ac:dyDescent="0.25">
      <c r="A730" s="79">
        <v>315765</v>
      </c>
      <c r="B730" s="79">
        <v>838</v>
      </c>
      <c r="C730" s="80" t="s">
        <v>548</v>
      </c>
      <c r="D730" s="79">
        <v>315765</v>
      </c>
      <c r="E730" s="79">
        <v>838</v>
      </c>
      <c r="F730" s="80" t="s">
        <v>548</v>
      </c>
    </row>
    <row r="731" spans="1:6" hidden="1" x14ac:dyDescent="0.25">
      <c r="A731" s="79">
        <v>315770</v>
      </c>
      <c r="B731" s="79">
        <v>577</v>
      </c>
      <c r="C731" s="80" t="s">
        <v>549</v>
      </c>
      <c r="D731" s="79">
        <v>315770</v>
      </c>
      <c r="E731" s="79">
        <v>577</v>
      </c>
      <c r="F731" s="80" t="s">
        <v>549</v>
      </c>
    </row>
    <row r="732" spans="1:6" hidden="1" x14ac:dyDescent="0.25">
      <c r="A732" s="79">
        <v>315780</v>
      </c>
      <c r="B732" s="79">
        <v>578</v>
      </c>
      <c r="C732" s="80" t="s">
        <v>550</v>
      </c>
      <c r="D732" s="79">
        <v>315780</v>
      </c>
      <c r="E732" s="79">
        <v>578</v>
      </c>
      <c r="F732" s="80" t="s">
        <v>550</v>
      </c>
    </row>
    <row r="733" spans="1:6" hidden="1" x14ac:dyDescent="0.25">
      <c r="A733" s="79">
        <v>315790</v>
      </c>
      <c r="B733" s="79">
        <v>579</v>
      </c>
      <c r="C733" s="80" t="s">
        <v>551</v>
      </c>
      <c r="D733" s="79">
        <v>315790</v>
      </c>
      <c r="E733" s="79">
        <v>579</v>
      </c>
      <c r="F733" s="80" t="s">
        <v>551</v>
      </c>
    </row>
    <row r="734" spans="1:6" hidden="1" x14ac:dyDescent="0.25">
      <c r="A734" s="79">
        <v>315800</v>
      </c>
      <c r="B734" s="79">
        <v>580</v>
      </c>
      <c r="C734" s="80" t="s">
        <v>795</v>
      </c>
      <c r="D734" s="79">
        <v>315800</v>
      </c>
      <c r="E734" s="79">
        <v>580</v>
      </c>
      <c r="F734" s="80" t="s">
        <v>795</v>
      </c>
    </row>
    <row r="735" spans="1:6" hidden="1" x14ac:dyDescent="0.25">
      <c r="A735" s="79">
        <v>315810</v>
      </c>
      <c r="B735" s="79">
        <v>581</v>
      </c>
      <c r="C735" s="80" t="s">
        <v>552</v>
      </c>
      <c r="D735" s="79">
        <v>315810</v>
      </c>
      <c r="E735" s="79">
        <v>581</v>
      </c>
      <c r="F735" s="80" t="s">
        <v>552</v>
      </c>
    </row>
    <row r="736" spans="1:6" hidden="1" x14ac:dyDescent="0.25">
      <c r="A736" s="79">
        <v>315820</v>
      </c>
      <c r="B736" s="79">
        <v>582</v>
      </c>
      <c r="C736" s="80" t="s">
        <v>796</v>
      </c>
      <c r="D736" s="79">
        <v>315820</v>
      </c>
      <c r="E736" s="79">
        <v>582</v>
      </c>
      <c r="F736" s="80" t="s">
        <v>796</v>
      </c>
    </row>
    <row r="737" spans="1:6" hidden="1" x14ac:dyDescent="0.25">
      <c r="A737" s="79">
        <v>315830</v>
      </c>
      <c r="B737" s="79">
        <v>583</v>
      </c>
      <c r="C737" s="80" t="s">
        <v>457</v>
      </c>
      <c r="D737" s="79">
        <v>315830</v>
      </c>
      <c r="E737" s="79">
        <v>583</v>
      </c>
      <c r="F737" s="80" t="s">
        <v>457</v>
      </c>
    </row>
    <row r="738" spans="1:6" hidden="1" x14ac:dyDescent="0.25">
      <c r="A738" s="79">
        <v>315840</v>
      </c>
      <c r="B738" s="79">
        <v>584</v>
      </c>
      <c r="C738" s="80" t="s">
        <v>493</v>
      </c>
      <c r="D738" s="79">
        <v>315840</v>
      </c>
      <c r="E738" s="79">
        <v>584</v>
      </c>
      <c r="F738" s="80" t="s">
        <v>493</v>
      </c>
    </row>
    <row r="739" spans="1:6" hidden="1" x14ac:dyDescent="0.25">
      <c r="A739" s="79">
        <v>315850</v>
      </c>
      <c r="B739" s="79">
        <v>585</v>
      </c>
      <c r="C739" s="80" t="s">
        <v>494</v>
      </c>
      <c r="D739" s="79">
        <v>315850</v>
      </c>
      <c r="E739" s="79">
        <v>585</v>
      </c>
      <c r="F739" s="80" t="s">
        <v>494</v>
      </c>
    </row>
    <row r="740" spans="1:6" hidden="1" x14ac:dyDescent="0.25">
      <c r="A740" s="79">
        <v>315860</v>
      </c>
      <c r="B740" s="79">
        <v>586</v>
      </c>
      <c r="C740" s="80" t="s">
        <v>517</v>
      </c>
      <c r="D740" s="79">
        <v>315860</v>
      </c>
      <c r="E740" s="79">
        <v>586</v>
      </c>
      <c r="F740" s="80" t="s">
        <v>517</v>
      </c>
    </row>
    <row r="741" spans="1:6" hidden="1" x14ac:dyDescent="0.25">
      <c r="A741" s="79">
        <v>315870</v>
      </c>
      <c r="B741" s="79">
        <v>587</v>
      </c>
      <c r="C741" s="80" t="s">
        <v>797</v>
      </c>
      <c r="D741" s="79">
        <v>315870</v>
      </c>
      <c r="E741" s="79">
        <v>587</v>
      </c>
      <c r="F741" s="80" t="s">
        <v>797</v>
      </c>
    </row>
    <row r="742" spans="1:6" hidden="1" x14ac:dyDescent="0.25">
      <c r="A742" s="79">
        <v>315880</v>
      </c>
      <c r="B742" s="79">
        <v>588</v>
      </c>
      <c r="C742" s="80" t="s">
        <v>798</v>
      </c>
      <c r="D742" s="79">
        <v>315880</v>
      </c>
      <c r="E742" s="79">
        <v>588</v>
      </c>
      <c r="F742" s="80" t="s">
        <v>798</v>
      </c>
    </row>
    <row r="743" spans="1:6" hidden="1" x14ac:dyDescent="0.25">
      <c r="A743" s="79">
        <v>315890</v>
      </c>
      <c r="B743" s="79">
        <v>589</v>
      </c>
      <c r="C743" s="80" t="s">
        <v>799</v>
      </c>
      <c r="D743" s="79">
        <v>315890</v>
      </c>
      <c r="E743" s="79">
        <v>589</v>
      </c>
      <c r="F743" s="80" t="s">
        <v>799</v>
      </c>
    </row>
    <row r="744" spans="1:6" hidden="1" x14ac:dyDescent="0.25">
      <c r="A744" s="79">
        <v>315895</v>
      </c>
      <c r="B744" s="79">
        <v>758</v>
      </c>
      <c r="C744" s="80" t="s">
        <v>800</v>
      </c>
      <c r="D744" s="79">
        <v>315895</v>
      </c>
      <c r="E744" s="79">
        <v>758</v>
      </c>
      <c r="F744" s="80" t="s">
        <v>800</v>
      </c>
    </row>
    <row r="745" spans="1:6" hidden="1" x14ac:dyDescent="0.25">
      <c r="A745" s="79">
        <v>315900</v>
      </c>
      <c r="B745" s="79">
        <v>590</v>
      </c>
      <c r="C745" s="80" t="s">
        <v>518</v>
      </c>
      <c r="D745" s="79">
        <v>315900</v>
      </c>
      <c r="E745" s="79">
        <v>590</v>
      </c>
      <c r="F745" s="80" t="s">
        <v>518</v>
      </c>
    </row>
    <row r="746" spans="1:6" hidden="1" x14ac:dyDescent="0.25">
      <c r="A746" s="79">
        <v>315910</v>
      </c>
      <c r="B746" s="79">
        <v>591</v>
      </c>
      <c r="C746" s="80" t="s">
        <v>528</v>
      </c>
      <c r="D746" s="79">
        <v>315910</v>
      </c>
      <c r="E746" s="79">
        <v>591</v>
      </c>
      <c r="F746" s="80" t="s">
        <v>528</v>
      </c>
    </row>
    <row r="747" spans="1:6" hidden="1" x14ac:dyDescent="0.25">
      <c r="A747" s="79">
        <v>315920</v>
      </c>
      <c r="B747" s="79">
        <v>592</v>
      </c>
      <c r="C747" s="80" t="s">
        <v>553</v>
      </c>
      <c r="D747" s="79">
        <v>315920</v>
      </c>
      <c r="E747" s="79">
        <v>592</v>
      </c>
      <c r="F747" s="80" t="s">
        <v>553</v>
      </c>
    </row>
    <row r="748" spans="1:6" hidden="1" x14ac:dyDescent="0.25">
      <c r="A748" s="79">
        <v>315930</v>
      </c>
      <c r="B748" s="79">
        <v>595</v>
      </c>
      <c r="C748" s="80" t="s">
        <v>801</v>
      </c>
      <c r="D748" s="79">
        <v>315930</v>
      </c>
      <c r="E748" s="79">
        <v>595</v>
      </c>
      <c r="F748" s="80" t="s">
        <v>801</v>
      </c>
    </row>
    <row r="749" spans="1:6" hidden="1" x14ac:dyDescent="0.25">
      <c r="A749" s="79">
        <v>315935</v>
      </c>
      <c r="B749" s="79">
        <v>757</v>
      </c>
      <c r="C749" s="80" t="s">
        <v>554</v>
      </c>
      <c r="D749" s="79">
        <v>315935</v>
      </c>
      <c r="E749" s="79">
        <v>757</v>
      </c>
      <c r="F749" s="80" t="s">
        <v>554</v>
      </c>
    </row>
    <row r="750" spans="1:6" hidden="1" x14ac:dyDescent="0.25">
      <c r="A750" s="79">
        <v>315940</v>
      </c>
      <c r="B750" s="79">
        <v>593</v>
      </c>
      <c r="C750" s="80" t="s">
        <v>555</v>
      </c>
      <c r="D750" s="79">
        <v>315940</v>
      </c>
      <c r="E750" s="79">
        <v>593</v>
      </c>
      <c r="F750" s="80" t="s">
        <v>555</v>
      </c>
    </row>
    <row r="751" spans="1:6" hidden="1" x14ac:dyDescent="0.25">
      <c r="A751" s="79">
        <v>315950</v>
      </c>
      <c r="B751" s="79">
        <v>594</v>
      </c>
      <c r="C751" s="80" t="s">
        <v>556</v>
      </c>
      <c r="D751" s="79">
        <v>315950</v>
      </c>
      <c r="E751" s="79">
        <v>594</v>
      </c>
      <c r="F751" s="80" t="s">
        <v>556</v>
      </c>
    </row>
    <row r="752" spans="1:6" hidden="1" x14ac:dyDescent="0.25">
      <c r="A752" s="79">
        <v>315960</v>
      </c>
      <c r="B752" s="79">
        <v>596</v>
      </c>
      <c r="C752" s="80" t="s">
        <v>802</v>
      </c>
      <c r="D752" s="79">
        <v>315960</v>
      </c>
      <c r="E752" s="79">
        <v>596</v>
      </c>
      <c r="F752" s="80" t="s">
        <v>802</v>
      </c>
    </row>
    <row r="753" spans="1:6" hidden="1" x14ac:dyDescent="0.25">
      <c r="A753" s="79">
        <v>315970</v>
      </c>
      <c r="B753" s="79">
        <v>597</v>
      </c>
      <c r="C753" s="80" t="s">
        <v>557</v>
      </c>
      <c r="D753" s="79">
        <v>315970</v>
      </c>
      <c r="E753" s="79">
        <v>597</v>
      </c>
      <c r="F753" s="80" t="s">
        <v>557</v>
      </c>
    </row>
    <row r="754" spans="1:6" hidden="1" x14ac:dyDescent="0.25">
      <c r="A754" s="79">
        <v>315980</v>
      </c>
      <c r="B754" s="79">
        <v>598</v>
      </c>
      <c r="C754" s="80" t="s">
        <v>803</v>
      </c>
      <c r="D754" s="79">
        <v>315980</v>
      </c>
      <c r="E754" s="79">
        <v>598</v>
      </c>
      <c r="F754" s="80" t="s">
        <v>803</v>
      </c>
    </row>
    <row r="755" spans="1:6" hidden="1" x14ac:dyDescent="0.25">
      <c r="A755" s="79">
        <v>315990</v>
      </c>
      <c r="B755" s="79">
        <v>599</v>
      </c>
      <c r="C755" s="80" t="s">
        <v>804</v>
      </c>
      <c r="D755" s="79">
        <v>315990</v>
      </c>
      <c r="E755" s="79">
        <v>599</v>
      </c>
      <c r="F755" s="80" t="s">
        <v>804</v>
      </c>
    </row>
    <row r="756" spans="1:6" hidden="1" x14ac:dyDescent="0.25">
      <c r="A756" s="79">
        <v>316000</v>
      </c>
      <c r="B756" s="79">
        <v>600</v>
      </c>
      <c r="C756" s="80" t="s">
        <v>805</v>
      </c>
      <c r="D756" s="79">
        <v>316000</v>
      </c>
      <c r="E756" s="79">
        <v>600</v>
      </c>
      <c r="F756" s="80" t="s">
        <v>805</v>
      </c>
    </row>
    <row r="757" spans="1:6" hidden="1" x14ac:dyDescent="0.25">
      <c r="A757" s="79">
        <v>316010</v>
      </c>
      <c r="B757" s="79">
        <v>601</v>
      </c>
      <c r="C757" s="80" t="s">
        <v>806</v>
      </c>
      <c r="D757" s="79">
        <v>316010</v>
      </c>
      <c r="E757" s="79">
        <v>601</v>
      </c>
      <c r="F757" s="80" t="s">
        <v>806</v>
      </c>
    </row>
    <row r="758" spans="1:6" hidden="1" x14ac:dyDescent="0.25">
      <c r="A758" s="79">
        <v>316020</v>
      </c>
      <c r="B758" s="79">
        <v>602</v>
      </c>
      <c r="C758" s="80" t="s">
        <v>807</v>
      </c>
      <c r="D758" s="79">
        <v>316020</v>
      </c>
      <c r="E758" s="79">
        <v>602</v>
      </c>
      <c r="F758" s="80" t="s">
        <v>807</v>
      </c>
    </row>
    <row r="759" spans="1:6" hidden="1" x14ac:dyDescent="0.25">
      <c r="A759" s="79">
        <v>316030</v>
      </c>
      <c r="B759" s="79">
        <v>603</v>
      </c>
      <c r="C759" s="80" t="s">
        <v>808</v>
      </c>
      <c r="D759" s="79">
        <v>316030</v>
      </c>
      <c r="E759" s="79">
        <v>603</v>
      </c>
      <c r="F759" s="80" t="s">
        <v>808</v>
      </c>
    </row>
    <row r="760" spans="1:6" hidden="1" x14ac:dyDescent="0.25">
      <c r="A760" s="79">
        <v>316040</v>
      </c>
      <c r="B760" s="79">
        <v>604</v>
      </c>
      <c r="C760" s="80" t="s">
        <v>809</v>
      </c>
      <c r="D760" s="79">
        <v>316040</v>
      </c>
      <c r="E760" s="79">
        <v>604</v>
      </c>
      <c r="F760" s="80" t="s">
        <v>809</v>
      </c>
    </row>
    <row r="761" spans="1:6" hidden="1" x14ac:dyDescent="0.25">
      <c r="A761" s="79">
        <v>316045</v>
      </c>
      <c r="B761" s="79">
        <v>839</v>
      </c>
      <c r="C761" s="80" t="s">
        <v>810</v>
      </c>
      <c r="D761" s="79">
        <v>316045</v>
      </c>
      <c r="E761" s="79">
        <v>839</v>
      </c>
      <c r="F761" s="80" t="s">
        <v>810</v>
      </c>
    </row>
    <row r="762" spans="1:6" hidden="1" x14ac:dyDescent="0.25">
      <c r="A762" s="79">
        <v>316050</v>
      </c>
      <c r="B762" s="79">
        <v>605</v>
      </c>
      <c r="C762" s="80" t="s">
        <v>811</v>
      </c>
      <c r="D762" s="79">
        <v>316050</v>
      </c>
      <c r="E762" s="79">
        <v>605</v>
      </c>
      <c r="F762" s="80" t="s">
        <v>811</v>
      </c>
    </row>
    <row r="763" spans="1:6" hidden="1" x14ac:dyDescent="0.25">
      <c r="A763" s="79">
        <v>316060</v>
      </c>
      <c r="B763" s="79">
        <v>606</v>
      </c>
      <c r="C763" s="80" t="s">
        <v>812</v>
      </c>
      <c r="D763" s="79">
        <v>316060</v>
      </c>
      <c r="E763" s="79">
        <v>606</v>
      </c>
      <c r="F763" s="80" t="s">
        <v>812</v>
      </c>
    </row>
    <row r="764" spans="1:6" hidden="1" x14ac:dyDescent="0.25">
      <c r="A764" s="79">
        <v>316070</v>
      </c>
      <c r="B764" s="79">
        <v>607</v>
      </c>
      <c r="C764" s="80" t="s">
        <v>411</v>
      </c>
      <c r="D764" s="79">
        <v>316070</v>
      </c>
      <c r="E764" s="79">
        <v>607</v>
      </c>
      <c r="F764" s="80" t="s">
        <v>411</v>
      </c>
    </row>
    <row r="765" spans="1:6" hidden="1" x14ac:dyDescent="0.25">
      <c r="A765" s="79">
        <v>316080</v>
      </c>
      <c r="B765" s="79">
        <v>608</v>
      </c>
      <c r="C765" s="80" t="s">
        <v>529</v>
      </c>
      <c r="D765" s="79">
        <v>316080</v>
      </c>
      <c r="E765" s="79">
        <v>608</v>
      </c>
      <c r="F765" s="80" t="s">
        <v>529</v>
      </c>
    </row>
    <row r="766" spans="1:6" hidden="1" x14ac:dyDescent="0.25">
      <c r="A766" s="79">
        <v>316090</v>
      </c>
      <c r="B766" s="79">
        <v>609</v>
      </c>
      <c r="C766" s="80" t="s">
        <v>813</v>
      </c>
      <c r="D766" s="79">
        <v>316090</v>
      </c>
      <c r="E766" s="79">
        <v>609</v>
      </c>
      <c r="F766" s="80" t="s">
        <v>813</v>
      </c>
    </row>
    <row r="767" spans="1:6" hidden="1" x14ac:dyDescent="0.25">
      <c r="A767" s="79">
        <v>316095</v>
      </c>
      <c r="B767" s="79">
        <v>840</v>
      </c>
      <c r="C767" s="80" t="s">
        <v>530</v>
      </c>
      <c r="D767" s="79">
        <v>316095</v>
      </c>
      <c r="E767" s="79">
        <v>840</v>
      </c>
      <c r="F767" s="80" t="s">
        <v>530</v>
      </c>
    </row>
    <row r="768" spans="1:6" hidden="1" x14ac:dyDescent="0.25">
      <c r="A768" s="79">
        <v>316100</v>
      </c>
      <c r="B768" s="79">
        <v>610</v>
      </c>
      <c r="C768" s="80" t="s">
        <v>531</v>
      </c>
      <c r="D768" s="79">
        <v>316100</v>
      </c>
      <c r="E768" s="79">
        <v>610</v>
      </c>
      <c r="F768" s="80" t="s">
        <v>531</v>
      </c>
    </row>
    <row r="769" spans="1:6" hidden="1" x14ac:dyDescent="0.25">
      <c r="A769" s="79">
        <v>316105</v>
      </c>
      <c r="B769" s="79">
        <v>841</v>
      </c>
      <c r="C769" s="80" t="s">
        <v>814</v>
      </c>
      <c r="D769" s="79">
        <v>316105</v>
      </c>
      <c r="E769" s="79">
        <v>841</v>
      </c>
      <c r="F769" s="80" t="s">
        <v>814</v>
      </c>
    </row>
    <row r="770" spans="1:6" hidden="1" x14ac:dyDescent="0.25">
      <c r="A770" s="79">
        <v>316110</v>
      </c>
      <c r="B770" s="79">
        <v>611</v>
      </c>
      <c r="C770" s="80" t="s">
        <v>532</v>
      </c>
      <c r="D770" s="79">
        <v>316110</v>
      </c>
      <c r="E770" s="79">
        <v>611</v>
      </c>
      <c r="F770" s="80" t="s">
        <v>532</v>
      </c>
    </row>
    <row r="771" spans="1:6" hidden="1" x14ac:dyDescent="0.25">
      <c r="A771" s="79">
        <v>316120</v>
      </c>
      <c r="B771" s="79">
        <v>612</v>
      </c>
      <c r="C771" s="80" t="s">
        <v>533</v>
      </c>
      <c r="D771" s="79">
        <v>316120</v>
      </c>
      <c r="E771" s="79">
        <v>612</v>
      </c>
      <c r="F771" s="80" t="s">
        <v>533</v>
      </c>
    </row>
    <row r="772" spans="1:6" hidden="1" x14ac:dyDescent="0.25">
      <c r="A772" s="79">
        <v>316130</v>
      </c>
      <c r="B772" s="79">
        <v>613</v>
      </c>
      <c r="C772" s="80" t="s">
        <v>534</v>
      </c>
      <c r="D772" s="79">
        <v>316130</v>
      </c>
      <c r="E772" s="79">
        <v>613</v>
      </c>
      <c r="F772" s="80" t="s">
        <v>534</v>
      </c>
    </row>
    <row r="773" spans="1:6" hidden="1" x14ac:dyDescent="0.25">
      <c r="A773" s="79">
        <v>316140</v>
      </c>
      <c r="B773" s="79">
        <v>614</v>
      </c>
      <c r="C773" s="80" t="s">
        <v>815</v>
      </c>
      <c r="D773" s="79">
        <v>316140</v>
      </c>
      <c r="E773" s="79">
        <v>614</v>
      </c>
      <c r="F773" s="80" t="s">
        <v>815</v>
      </c>
    </row>
    <row r="774" spans="1:6" hidden="1" x14ac:dyDescent="0.25">
      <c r="A774" s="79">
        <v>316150</v>
      </c>
      <c r="B774" s="79">
        <v>615</v>
      </c>
      <c r="C774" s="80" t="s">
        <v>535</v>
      </c>
      <c r="D774" s="79">
        <v>316150</v>
      </c>
      <c r="E774" s="79">
        <v>615</v>
      </c>
      <c r="F774" s="80" t="s">
        <v>535</v>
      </c>
    </row>
    <row r="775" spans="1:6" hidden="1" x14ac:dyDescent="0.25">
      <c r="A775" s="79">
        <v>316160</v>
      </c>
      <c r="B775" s="79">
        <v>616</v>
      </c>
      <c r="C775" s="80" t="s">
        <v>536</v>
      </c>
      <c r="D775" s="79">
        <v>316160</v>
      </c>
      <c r="E775" s="79">
        <v>616</v>
      </c>
      <c r="F775" s="80" t="s">
        <v>536</v>
      </c>
    </row>
    <row r="776" spans="1:6" hidden="1" x14ac:dyDescent="0.25">
      <c r="A776" s="79">
        <v>316165</v>
      </c>
      <c r="B776" s="79">
        <v>842</v>
      </c>
      <c r="C776" s="80" t="s">
        <v>537</v>
      </c>
      <c r="D776" s="79">
        <v>316165</v>
      </c>
      <c r="E776" s="79">
        <v>842</v>
      </c>
      <c r="F776" s="80" t="s">
        <v>537</v>
      </c>
    </row>
    <row r="777" spans="1:6" hidden="1" x14ac:dyDescent="0.25">
      <c r="A777" s="79">
        <v>316170</v>
      </c>
      <c r="B777" s="79">
        <v>617</v>
      </c>
      <c r="C777" s="80" t="s">
        <v>816</v>
      </c>
      <c r="D777" s="79">
        <v>316170</v>
      </c>
      <c r="E777" s="79">
        <v>617</v>
      </c>
      <c r="F777" s="80" t="s">
        <v>816</v>
      </c>
    </row>
    <row r="778" spans="1:6" hidden="1" x14ac:dyDescent="0.25">
      <c r="A778" s="79">
        <v>316180</v>
      </c>
      <c r="B778" s="79">
        <v>618</v>
      </c>
      <c r="C778" s="80" t="s">
        <v>817</v>
      </c>
      <c r="D778" s="79">
        <v>316180</v>
      </c>
      <c r="E778" s="79">
        <v>618</v>
      </c>
      <c r="F778" s="80" t="s">
        <v>817</v>
      </c>
    </row>
    <row r="779" spans="1:6" hidden="1" x14ac:dyDescent="0.25">
      <c r="A779" s="79">
        <v>316190</v>
      </c>
      <c r="B779" s="79">
        <v>619</v>
      </c>
      <c r="C779" s="80" t="s">
        <v>818</v>
      </c>
      <c r="D779" s="79">
        <v>316190</v>
      </c>
      <c r="E779" s="79">
        <v>619</v>
      </c>
      <c r="F779" s="80" t="s">
        <v>818</v>
      </c>
    </row>
    <row r="780" spans="1:6" hidden="1" x14ac:dyDescent="0.25">
      <c r="A780" s="79">
        <v>316200</v>
      </c>
      <c r="B780" s="79">
        <v>620</v>
      </c>
      <c r="C780" s="80" t="s">
        <v>819</v>
      </c>
      <c r="D780" s="79">
        <v>316200</v>
      </c>
      <c r="E780" s="79">
        <v>620</v>
      </c>
      <c r="F780" s="80" t="s">
        <v>819</v>
      </c>
    </row>
    <row r="781" spans="1:6" hidden="1" x14ac:dyDescent="0.25">
      <c r="A781" s="79">
        <v>316210</v>
      </c>
      <c r="B781" s="79">
        <v>621</v>
      </c>
      <c r="C781" s="80" t="s">
        <v>538</v>
      </c>
      <c r="D781" s="79">
        <v>316210</v>
      </c>
      <c r="E781" s="79">
        <v>621</v>
      </c>
      <c r="F781" s="80" t="s">
        <v>538</v>
      </c>
    </row>
    <row r="782" spans="1:6" hidden="1" x14ac:dyDescent="0.25">
      <c r="A782" s="79">
        <v>316220</v>
      </c>
      <c r="B782" s="79">
        <v>622</v>
      </c>
      <c r="C782" s="80" t="s">
        <v>820</v>
      </c>
      <c r="D782" s="79">
        <v>316220</v>
      </c>
      <c r="E782" s="79">
        <v>622</v>
      </c>
      <c r="F782" s="80" t="s">
        <v>820</v>
      </c>
    </row>
    <row r="783" spans="1:6" hidden="1" x14ac:dyDescent="0.25">
      <c r="A783" s="79">
        <v>316225</v>
      </c>
      <c r="B783" s="79">
        <v>843</v>
      </c>
      <c r="C783" s="80" t="s">
        <v>821</v>
      </c>
      <c r="D783" s="79">
        <v>316225</v>
      </c>
      <c r="E783" s="79">
        <v>843</v>
      </c>
      <c r="F783" s="80" t="s">
        <v>821</v>
      </c>
    </row>
    <row r="784" spans="1:6" hidden="1" x14ac:dyDescent="0.25">
      <c r="A784" s="79">
        <v>316230</v>
      </c>
      <c r="B784" s="79">
        <v>623</v>
      </c>
      <c r="C784" s="80" t="s">
        <v>822</v>
      </c>
      <c r="D784" s="79">
        <v>316230</v>
      </c>
      <c r="E784" s="79">
        <v>623</v>
      </c>
      <c r="F784" s="80" t="s">
        <v>822</v>
      </c>
    </row>
    <row r="785" spans="1:6" hidden="1" x14ac:dyDescent="0.25">
      <c r="A785" s="79">
        <v>316240</v>
      </c>
      <c r="B785" s="79">
        <v>624</v>
      </c>
      <c r="C785" s="80" t="s">
        <v>823</v>
      </c>
      <c r="D785" s="79">
        <v>316240</v>
      </c>
      <c r="E785" s="79">
        <v>624</v>
      </c>
      <c r="F785" s="80" t="s">
        <v>823</v>
      </c>
    </row>
    <row r="786" spans="1:6" hidden="1" x14ac:dyDescent="0.25">
      <c r="A786" s="79">
        <v>316245</v>
      </c>
      <c r="B786" s="79">
        <v>844</v>
      </c>
      <c r="C786" s="80" t="s">
        <v>824</v>
      </c>
      <c r="D786" s="79">
        <v>316245</v>
      </c>
      <c r="E786" s="79">
        <v>844</v>
      </c>
      <c r="F786" s="80" t="s">
        <v>824</v>
      </c>
    </row>
    <row r="787" spans="1:6" hidden="1" x14ac:dyDescent="0.25">
      <c r="A787" s="79">
        <v>316250</v>
      </c>
      <c r="B787" s="79">
        <v>625</v>
      </c>
      <c r="C787" s="80" t="s">
        <v>825</v>
      </c>
      <c r="D787" s="79">
        <v>316250</v>
      </c>
      <c r="E787" s="79">
        <v>625</v>
      </c>
      <c r="F787" s="80" t="s">
        <v>825</v>
      </c>
    </row>
    <row r="788" spans="1:6" hidden="1" x14ac:dyDescent="0.25">
      <c r="A788" s="79">
        <v>316255</v>
      </c>
      <c r="B788" s="79">
        <v>760</v>
      </c>
      <c r="C788" s="80" t="s">
        <v>826</v>
      </c>
      <c r="D788" s="79">
        <v>316255</v>
      </c>
      <c r="E788" s="79">
        <v>760</v>
      </c>
      <c r="F788" s="80" t="s">
        <v>826</v>
      </c>
    </row>
    <row r="789" spans="1:6" hidden="1" x14ac:dyDescent="0.25">
      <c r="A789" s="79">
        <v>316257</v>
      </c>
      <c r="B789" s="79">
        <v>761</v>
      </c>
      <c r="C789" s="80" t="s">
        <v>827</v>
      </c>
      <c r="D789" s="79">
        <v>316257</v>
      </c>
      <c r="E789" s="79">
        <v>761</v>
      </c>
      <c r="F789" s="80" t="s">
        <v>827</v>
      </c>
    </row>
    <row r="790" spans="1:6" hidden="1" x14ac:dyDescent="0.25">
      <c r="A790" s="79">
        <v>316260</v>
      </c>
      <c r="B790" s="79">
        <v>626</v>
      </c>
      <c r="C790" s="80" t="s">
        <v>828</v>
      </c>
      <c r="D790" s="79">
        <v>316260</v>
      </c>
      <c r="E790" s="79">
        <v>626</v>
      </c>
      <c r="F790" s="80" t="s">
        <v>828</v>
      </c>
    </row>
    <row r="791" spans="1:6" hidden="1" x14ac:dyDescent="0.25">
      <c r="A791" s="79">
        <v>316265</v>
      </c>
      <c r="B791" s="79">
        <v>845</v>
      </c>
      <c r="C791" s="80" t="s">
        <v>829</v>
      </c>
      <c r="D791" s="79">
        <v>316265</v>
      </c>
      <c r="E791" s="79">
        <v>845</v>
      </c>
      <c r="F791" s="80" t="s">
        <v>829</v>
      </c>
    </row>
    <row r="792" spans="1:6" hidden="1" x14ac:dyDescent="0.25">
      <c r="A792" s="79">
        <v>316270</v>
      </c>
      <c r="B792" s="79">
        <v>627</v>
      </c>
      <c r="C792" s="80" t="s">
        <v>830</v>
      </c>
      <c r="D792" s="79">
        <v>316270</v>
      </c>
      <c r="E792" s="79">
        <v>627</v>
      </c>
      <c r="F792" s="80" t="s">
        <v>830</v>
      </c>
    </row>
    <row r="793" spans="1:6" hidden="1" x14ac:dyDescent="0.25">
      <c r="A793" s="79">
        <v>316280</v>
      </c>
      <c r="B793" s="79">
        <v>628</v>
      </c>
      <c r="C793" s="80" t="s">
        <v>831</v>
      </c>
      <c r="D793" s="79">
        <v>316280</v>
      </c>
      <c r="E793" s="79">
        <v>628</v>
      </c>
      <c r="F793" s="80" t="s">
        <v>831</v>
      </c>
    </row>
    <row r="794" spans="1:6" hidden="1" x14ac:dyDescent="0.25">
      <c r="A794" s="79">
        <v>316290</v>
      </c>
      <c r="B794" s="79">
        <v>629</v>
      </c>
      <c r="C794" s="80" t="s">
        <v>832</v>
      </c>
      <c r="D794" s="79">
        <v>316290</v>
      </c>
      <c r="E794" s="79">
        <v>629</v>
      </c>
      <c r="F794" s="80" t="s">
        <v>832</v>
      </c>
    </row>
    <row r="795" spans="1:6" hidden="1" x14ac:dyDescent="0.25">
      <c r="A795" s="79">
        <v>316292</v>
      </c>
      <c r="B795" s="79">
        <v>846</v>
      </c>
      <c r="C795" s="80" t="s">
        <v>539</v>
      </c>
      <c r="D795" s="79">
        <v>316292</v>
      </c>
      <c r="E795" s="79">
        <v>846</v>
      </c>
      <c r="F795" s="80" t="s">
        <v>539</v>
      </c>
    </row>
    <row r="796" spans="1:6" hidden="1" x14ac:dyDescent="0.25">
      <c r="A796" s="79">
        <v>316294</v>
      </c>
      <c r="B796" s="79">
        <v>847</v>
      </c>
      <c r="C796" s="80" t="s">
        <v>833</v>
      </c>
      <c r="D796" s="79">
        <v>316294</v>
      </c>
      <c r="E796" s="79">
        <v>847</v>
      </c>
      <c r="F796" s="80" t="s">
        <v>833</v>
      </c>
    </row>
    <row r="797" spans="1:6" hidden="1" x14ac:dyDescent="0.25">
      <c r="A797" s="79">
        <v>316295</v>
      </c>
      <c r="B797" s="79">
        <v>763</v>
      </c>
      <c r="C797" s="80" t="s">
        <v>834</v>
      </c>
      <c r="D797" s="79">
        <v>316295</v>
      </c>
      <c r="E797" s="79">
        <v>763</v>
      </c>
      <c r="F797" s="80" t="s">
        <v>834</v>
      </c>
    </row>
    <row r="798" spans="1:6" hidden="1" x14ac:dyDescent="0.25">
      <c r="A798" s="79">
        <v>316300</v>
      </c>
      <c r="B798" s="79">
        <v>630</v>
      </c>
      <c r="C798" s="80" t="s">
        <v>835</v>
      </c>
      <c r="D798" s="79">
        <v>316300</v>
      </c>
      <c r="E798" s="79">
        <v>630</v>
      </c>
      <c r="F798" s="80" t="s">
        <v>835</v>
      </c>
    </row>
    <row r="799" spans="1:6" hidden="1" x14ac:dyDescent="0.25">
      <c r="A799" s="79">
        <v>316310</v>
      </c>
      <c r="B799" s="79">
        <v>631</v>
      </c>
      <c r="C799" s="80" t="s">
        <v>836</v>
      </c>
      <c r="D799" s="79">
        <v>316310</v>
      </c>
      <c r="E799" s="79">
        <v>631</v>
      </c>
      <c r="F799" s="80" t="s">
        <v>836</v>
      </c>
    </row>
    <row r="800" spans="1:6" hidden="1" x14ac:dyDescent="0.25">
      <c r="A800" s="79">
        <v>316320</v>
      </c>
      <c r="B800" s="79">
        <v>632</v>
      </c>
      <c r="C800" s="80" t="s">
        <v>837</v>
      </c>
      <c r="D800" s="79">
        <v>316320</v>
      </c>
      <c r="E800" s="79">
        <v>632</v>
      </c>
      <c r="F800" s="80" t="s">
        <v>837</v>
      </c>
    </row>
    <row r="801" spans="1:6" hidden="1" x14ac:dyDescent="0.25">
      <c r="A801" s="79">
        <v>316330</v>
      </c>
      <c r="B801" s="79">
        <v>633</v>
      </c>
      <c r="C801" s="80" t="s">
        <v>838</v>
      </c>
      <c r="D801" s="79">
        <v>316330</v>
      </c>
      <c r="E801" s="79">
        <v>633</v>
      </c>
      <c r="F801" s="80" t="s">
        <v>838</v>
      </c>
    </row>
    <row r="802" spans="1:6" hidden="1" x14ac:dyDescent="0.25">
      <c r="A802" s="79">
        <v>316340</v>
      </c>
      <c r="B802" s="79">
        <v>634</v>
      </c>
      <c r="C802" s="80" t="s">
        <v>839</v>
      </c>
      <c r="D802" s="79">
        <v>316340</v>
      </c>
      <c r="E802" s="79">
        <v>634</v>
      </c>
      <c r="F802" s="80" t="s">
        <v>839</v>
      </c>
    </row>
    <row r="803" spans="1:6" hidden="1" x14ac:dyDescent="0.25">
      <c r="A803" s="79">
        <v>316350</v>
      </c>
      <c r="B803" s="79">
        <v>635</v>
      </c>
      <c r="C803" s="80" t="s">
        <v>840</v>
      </c>
      <c r="D803" s="79">
        <v>316350</v>
      </c>
      <c r="E803" s="79">
        <v>635</v>
      </c>
      <c r="F803" s="80" t="s">
        <v>840</v>
      </c>
    </row>
    <row r="804" spans="1:6" hidden="1" x14ac:dyDescent="0.25">
      <c r="A804" s="79">
        <v>316360</v>
      </c>
      <c r="B804" s="79">
        <v>636</v>
      </c>
      <c r="C804" s="80" t="s">
        <v>841</v>
      </c>
      <c r="D804" s="79">
        <v>316360</v>
      </c>
      <c r="E804" s="79">
        <v>636</v>
      </c>
      <c r="F804" s="80" t="s">
        <v>841</v>
      </c>
    </row>
    <row r="805" spans="1:6" hidden="1" x14ac:dyDescent="0.25">
      <c r="A805" s="79">
        <v>316370</v>
      </c>
      <c r="B805" s="79">
        <v>637</v>
      </c>
      <c r="C805" s="80" t="s">
        <v>842</v>
      </c>
      <c r="D805" s="79">
        <v>316370</v>
      </c>
      <c r="E805" s="79">
        <v>637</v>
      </c>
      <c r="F805" s="80" t="s">
        <v>842</v>
      </c>
    </row>
    <row r="806" spans="1:6" hidden="1" x14ac:dyDescent="0.25">
      <c r="A806" s="79">
        <v>316380</v>
      </c>
      <c r="B806" s="79">
        <v>638</v>
      </c>
      <c r="C806" s="80" t="s">
        <v>540</v>
      </c>
      <c r="D806" s="79">
        <v>316380</v>
      </c>
      <c r="E806" s="79">
        <v>638</v>
      </c>
      <c r="F806" s="80" t="s">
        <v>540</v>
      </c>
    </row>
    <row r="807" spans="1:6" hidden="1" x14ac:dyDescent="0.25">
      <c r="A807" s="79">
        <v>316390</v>
      </c>
      <c r="B807" s="79">
        <v>639</v>
      </c>
      <c r="C807" s="80" t="s">
        <v>843</v>
      </c>
      <c r="D807" s="79">
        <v>316390</v>
      </c>
      <c r="E807" s="79">
        <v>639</v>
      </c>
      <c r="F807" s="80" t="s">
        <v>843</v>
      </c>
    </row>
    <row r="808" spans="1:6" hidden="1" x14ac:dyDescent="0.25">
      <c r="A808" s="79">
        <v>316400</v>
      </c>
      <c r="B808" s="79">
        <v>641</v>
      </c>
      <c r="C808" s="80" t="s">
        <v>541</v>
      </c>
      <c r="D808" s="79">
        <v>316400</v>
      </c>
      <c r="E808" s="79">
        <v>641</v>
      </c>
      <c r="F808" s="80" t="s">
        <v>541</v>
      </c>
    </row>
    <row r="809" spans="1:6" hidden="1" x14ac:dyDescent="0.25">
      <c r="A809" s="79">
        <v>316410</v>
      </c>
      <c r="B809" s="79">
        <v>640</v>
      </c>
      <c r="C809" s="80" t="s">
        <v>844</v>
      </c>
      <c r="D809" s="79">
        <v>316410</v>
      </c>
      <c r="E809" s="79">
        <v>640</v>
      </c>
      <c r="F809" s="80" t="s">
        <v>844</v>
      </c>
    </row>
    <row r="810" spans="1:6" hidden="1" x14ac:dyDescent="0.25">
      <c r="A810" s="79">
        <v>316420</v>
      </c>
      <c r="B810" s="79">
        <v>642</v>
      </c>
      <c r="C810" s="80" t="s">
        <v>845</v>
      </c>
      <c r="D810" s="79">
        <v>316420</v>
      </c>
      <c r="E810" s="79">
        <v>642</v>
      </c>
      <c r="F810" s="80" t="s">
        <v>845</v>
      </c>
    </row>
    <row r="811" spans="1:6" hidden="1" x14ac:dyDescent="0.25">
      <c r="A811" s="79">
        <v>316430</v>
      </c>
      <c r="B811" s="79">
        <v>643</v>
      </c>
      <c r="C811" s="80" t="s">
        <v>542</v>
      </c>
      <c r="D811" s="79">
        <v>316430</v>
      </c>
      <c r="E811" s="79">
        <v>643</v>
      </c>
      <c r="F811" s="80" t="s">
        <v>542</v>
      </c>
    </row>
    <row r="812" spans="1:6" hidden="1" x14ac:dyDescent="0.25">
      <c r="A812" s="79">
        <v>316440</v>
      </c>
      <c r="B812" s="79">
        <v>644</v>
      </c>
      <c r="C812" s="80" t="s">
        <v>846</v>
      </c>
      <c r="D812" s="79">
        <v>316440</v>
      </c>
      <c r="E812" s="79">
        <v>644</v>
      </c>
      <c r="F812" s="80" t="s">
        <v>846</v>
      </c>
    </row>
    <row r="813" spans="1:6" hidden="1" x14ac:dyDescent="0.25">
      <c r="A813" s="79">
        <v>316443</v>
      </c>
      <c r="B813" s="79">
        <v>848</v>
      </c>
      <c r="C813" s="80" t="s">
        <v>847</v>
      </c>
      <c r="D813" s="79">
        <v>316443</v>
      </c>
      <c r="E813" s="79">
        <v>848</v>
      </c>
      <c r="F813" s="80" t="s">
        <v>847</v>
      </c>
    </row>
    <row r="814" spans="1:6" hidden="1" x14ac:dyDescent="0.25">
      <c r="A814" s="79">
        <v>316447</v>
      </c>
      <c r="B814" s="79">
        <v>849</v>
      </c>
      <c r="C814" s="80" t="s">
        <v>848</v>
      </c>
      <c r="D814" s="79">
        <v>316447</v>
      </c>
      <c r="E814" s="79">
        <v>849</v>
      </c>
      <c r="F814" s="80" t="s">
        <v>848</v>
      </c>
    </row>
    <row r="815" spans="1:6" hidden="1" x14ac:dyDescent="0.25">
      <c r="A815" s="79">
        <v>316450</v>
      </c>
      <c r="B815" s="79">
        <v>645</v>
      </c>
      <c r="C815" s="80" t="s">
        <v>849</v>
      </c>
      <c r="D815" s="79">
        <v>316450</v>
      </c>
      <c r="E815" s="79">
        <v>645</v>
      </c>
      <c r="F815" s="80" t="s">
        <v>849</v>
      </c>
    </row>
    <row r="816" spans="1:6" hidden="1" x14ac:dyDescent="0.25">
      <c r="A816" s="79">
        <v>316460</v>
      </c>
      <c r="B816" s="79">
        <v>646</v>
      </c>
      <c r="C816" s="80" t="s">
        <v>850</v>
      </c>
      <c r="D816" s="79">
        <v>316460</v>
      </c>
      <c r="E816" s="79">
        <v>646</v>
      </c>
      <c r="F816" s="80" t="s">
        <v>850</v>
      </c>
    </row>
    <row r="817" spans="1:6" hidden="1" x14ac:dyDescent="0.25">
      <c r="A817" s="79">
        <v>316470</v>
      </c>
      <c r="B817" s="79">
        <v>647</v>
      </c>
      <c r="C817" s="80" t="s">
        <v>851</v>
      </c>
      <c r="D817" s="79">
        <v>316470</v>
      </c>
      <c r="E817" s="79">
        <v>647</v>
      </c>
      <c r="F817" s="80" t="s">
        <v>851</v>
      </c>
    </row>
    <row r="818" spans="1:6" hidden="1" x14ac:dyDescent="0.25">
      <c r="A818" s="79">
        <v>316480</v>
      </c>
      <c r="B818" s="79">
        <v>648</v>
      </c>
      <c r="C818" s="80" t="s">
        <v>852</v>
      </c>
      <c r="D818" s="79">
        <v>316480</v>
      </c>
      <c r="E818" s="79">
        <v>648</v>
      </c>
      <c r="F818" s="80" t="s">
        <v>852</v>
      </c>
    </row>
    <row r="819" spans="1:6" hidden="1" x14ac:dyDescent="0.25">
      <c r="A819" s="79">
        <v>316490</v>
      </c>
      <c r="B819" s="79">
        <v>649</v>
      </c>
      <c r="C819" s="80" t="s">
        <v>853</v>
      </c>
      <c r="D819" s="79">
        <v>316490</v>
      </c>
      <c r="E819" s="79">
        <v>649</v>
      </c>
      <c r="F819" s="80" t="s">
        <v>853</v>
      </c>
    </row>
    <row r="820" spans="1:6" hidden="1" x14ac:dyDescent="0.25">
      <c r="A820" s="79">
        <v>316500</v>
      </c>
      <c r="B820" s="79">
        <v>650</v>
      </c>
      <c r="C820" s="80" t="s">
        <v>543</v>
      </c>
      <c r="D820" s="79">
        <v>316500</v>
      </c>
      <c r="E820" s="79">
        <v>650</v>
      </c>
      <c r="F820" s="80" t="s">
        <v>543</v>
      </c>
    </row>
    <row r="821" spans="1:6" hidden="1" x14ac:dyDescent="0.25">
      <c r="A821" s="79">
        <v>316510</v>
      </c>
      <c r="B821" s="79">
        <v>651</v>
      </c>
      <c r="C821" s="80" t="s">
        <v>854</v>
      </c>
      <c r="D821" s="79">
        <v>316510</v>
      </c>
      <c r="E821" s="79">
        <v>651</v>
      </c>
      <c r="F821" s="80" t="s">
        <v>854</v>
      </c>
    </row>
    <row r="822" spans="1:6" hidden="1" x14ac:dyDescent="0.25">
      <c r="A822" s="79">
        <v>316520</v>
      </c>
      <c r="B822" s="79">
        <v>652</v>
      </c>
      <c r="C822" s="80" t="s">
        <v>855</v>
      </c>
      <c r="D822" s="79">
        <v>316520</v>
      </c>
      <c r="E822" s="79">
        <v>652</v>
      </c>
      <c r="F822" s="80" t="s">
        <v>855</v>
      </c>
    </row>
    <row r="823" spans="1:6" hidden="1" x14ac:dyDescent="0.25">
      <c r="A823" s="79">
        <v>316530</v>
      </c>
      <c r="B823" s="79">
        <v>653</v>
      </c>
      <c r="C823" s="80" t="s">
        <v>544</v>
      </c>
      <c r="D823" s="79">
        <v>316530</v>
      </c>
      <c r="E823" s="79">
        <v>653</v>
      </c>
      <c r="F823" s="80" t="s">
        <v>544</v>
      </c>
    </row>
    <row r="824" spans="1:6" hidden="1" x14ac:dyDescent="0.25">
      <c r="A824" s="79">
        <v>316540</v>
      </c>
      <c r="B824" s="79">
        <v>654</v>
      </c>
      <c r="C824" s="80" t="s">
        <v>856</v>
      </c>
      <c r="D824" s="79">
        <v>316540</v>
      </c>
      <c r="E824" s="79">
        <v>654</v>
      </c>
      <c r="F824" s="80" t="s">
        <v>856</v>
      </c>
    </row>
    <row r="825" spans="1:6" hidden="1" x14ac:dyDescent="0.25">
      <c r="A825" s="79">
        <v>316550</v>
      </c>
      <c r="B825" s="79">
        <v>655</v>
      </c>
      <c r="C825" s="80" t="s">
        <v>857</v>
      </c>
      <c r="D825" s="79">
        <v>316550</v>
      </c>
      <c r="E825" s="79">
        <v>655</v>
      </c>
      <c r="F825" s="80" t="s">
        <v>857</v>
      </c>
    </row>
    <row r="826" spans="1:6" hidden="1" x14ac:dyDescent="0.25">
      <c r="A826" s="79">
        <v>316553</v>
      </c>
      <c r="B826" s="79">
        <v>850</v>
      </c>
      <c r="C826" s="80" t="s">
        <v>412</v>
      </c>
      <c r="D826" s="79">
        <v>316553</v>
      </c>
      <c r="E826" s="79">
        <v>850</v>
      </c>
      <c r="F826" s="80" t="s">
        <v>412</v>
      </c>
    </row>
    <row r="827" spans="1:6" hidden="1" x14ac:dyDescent="0.25">
      <c r="A827" s="79">
        <v>316555</v>
      </c>
      <c r="B827" s="79">
        <v>853</v>
      </c>
      <c r="C827" s="80" t="s">
        <v>413</v>
      </c>
      <c r="D827" s="79">
        <v>316555</v>
      </c>
      <c r="E827" s="79">
        <v>853</v>
      </c>
      <c r="F827" s="80" t="s">
        <v>413</v>
      </c>
    </row>
    <row r="828" spans="1:6" hidden="1" x14ac:dyDescent="0.25">
      <c r="A828" s="79">
        <v>316556</v>
      </c>
      <c r="B828" s="79">
        <v>851</v>
      </c>
      <c r="C828" s="80" t="s">
        <v>858</v>
      </c>
      <c r="D828" s="79">
        <v>316556</v>
      </c>
      <c r="E828" s="79">
        <v>851</v>
      </c>
      <c r="F828" s="80" t="s">
        <v>858</v>
      </c>
    </row>
    <row r="829" spans="1:6" hidden="1" x14ac:dyDescent="0.25">
      <c r="A829" s="79">
        <v>316557</v>
      </c>
      <c r="B829" s="79">
        <v>766</v>
      </c>
      <c r="C829" s="80" t="s">
        <v>859</v>
      </c>
      <c r="D829" s="79">
        <v>316557</v>
      </c>
      <c r="E829" s="79">
        <v>766</v>
      </c>
      <c r="F829" s="80" t="s">
        <v>859</v>
      </c>
    </row>
    <row r="830" spans="1:6" hidden="1" x14ac:dyDescent="0.25">
      <c r="A830" s="79">
        <v>316560</v>
      </c>
      <c r="B830" s="79">
        <v>656</v>
      </c>
      <c r="C830" s="80" t="s">
        <v>860</v>
      </c>
      <c r="D830" s="79">
        <v>316560</v>
      </c>
      <c r="E830" s="79">
        <v>656</v>
      </c>
      <c r="F830" s="80" t="s">
        <v>860</v>
      </c>
    </row>
    <row r="831" spans="1:6" hidden="1" x14ac:dyDescent="0.25">
      <c r="A831" s="79">
        <v>316570</v>
      </c>
      <c r="B831" s="79">
        <v>657</v>
      </c>
      <c r="C831" s="80" t="s">
        <v>861</v>
      </c>
      <c r="D831" s="79">
        <v>316570</v>
      </c>
      <c r="E831" s="79">
        <v>657</v>
      </c>
      <c r="F831" s="80" t="s">
        <v>861</v>
      </c>
    </row>
    <row r="832" spans="1:6" hidden="1" x14ac:dyDescent="0.25">
      <c r="A832" s="79">
        <v>316580</v>
      </c>
      <c r="B832" s="79">
        <v>658</v>
      </c>
      <c r="C832" s="80" t="s">
        <v>862</v>
      </c>
      <c r="D832" s="79">
        <v>316580</v>
      </c>
      <c r="E832" s="79">
        <v>658</v>
      </c>
      <c r="F832" s="80" t="s">
        <v>862</v>
      </c>
    </row>
    <row r="833" spans="1:6" hidden="1" x14ac:dyDescent="0.25">
      <c r="A833" s="79">
        <v>316590</v>
      </c>
      <c r="B833" s="79">
        <v>659</v>
      </c>
      <c r="C833" s="80" t="s">
        <v>863</v>
      </c>
      <c r="D833" s="79">
        <v>316590</v>
      </c>
      <c r="E833" s="79">
        <v>659</v>
      </c>
      <c r="F833" s="80" t="s">
        <v>863</v>
      </c>
    </row>
    <row r="834" spans="1:6" hidden="1" x14ac:dyDescent="0.25">
      <c r="A834" s="79">
        <v>316600</v>
      </c>
      <c r="B834" s="79">
        <v>660</v>
      </c>
      <c r="C834" s="80" t="s">
        <v>495</v>
      </c>
      <c r="D834" s="79">
        <v>316600</v>
      </c>
      <c r="E834" s="79">
        <v>660</v>
      </c>
      <c r="F834" s="80" t="s">
        <v>495</v>
      </c>
    </row>
    <row r="835" spans="1:6" hidden="1" x14ac:dyDescent="0.25">
      <c r="A835" s="79">
        <v>316610</v>
      </c>
      <c r="B835" s="79">
        <v>661</v>
      </c>
      <c r="C835" s="80" t="s">
        <v>519</v>
      </c>
      <c r="D835" s="79">
        <v>316610</v>
      </c>
      <c r="E835" s="79">
        <v>661</v>
      </c>
      <c r="F835" s="80" t="s">
        <v>519</v>
      </c>
    </row>
    <row r="836" spans="1:6" hidden="1" x14ac:dyDescent="0.25">
      <c r="A836" s="79">
        <v>316620</v>
      </c>
      <c r="B836" s="79">
        <v>662</v>
      </c>
      <c r="C836" s="80" t="s">
        <v>864</v>
      </c>
      <c r="D836" s="79">
        <v>316620</v>
      </c>
      <c r="E836" s="79">
        <v>662</v>
      </c>
      <c r="F836" s="80" t="s">
        <v>864</v>
      </c>
    </row>
    <row r="837" spans="1:6" hidden="1" x14ac:dyDescent="0.25">
      <c r="A837" s="79">
        <v>316630</v>
      </c>
      <c r="B837" s="79">
        <v>663</v>
      </c>
      <c r="C837" s="80" t="s">
        <v>414</v>
      </c>
      <c r="D837" s="79">
        <v>316630</v>
      </c>
      <c r="E837" s="79">
        <v>663</v>
      </c>
      <c r="F837" s="80" t="s">
        <v>414</v>
      </c>
    </row>
    <row r="838" spans="1:6" hidden="1" x14ac:dyDescent="0.25">
      <c r="A838" s="79">
        <v>316640</v>
      </c>
      <c r="B838" s="79">
        <v>664</v>
      </c>
      <c r="C838" s="80" t="s">
        <v>415</v>
      </c>
      <c r="D838" s="79">
        <v>316640</v>
      </c>
      <c r="E838" s="79">
        <v>664</v>
      </c>
      <c r="F838" s="80" t="s">
        <v>415</v>
      </c>
    </row>
    <row r="839" spans="1:6" hidden="1" x14ac:dyDescent="0.25">
      <c r="A839" s="79">
        <v>316650</v>
      </c>
      <c r="B839" s="79">
        <v>665</v>
      </c>
      <c r="C839" s="80" t="s">
        <v>496</v>
      </c>
      <c r="D839" s="79">
        <v>316650</v>
      </c>
      <c r="E839" s="79">
        <v>665</v>
      </c>
      <c r="F839" s="80" t="s">
        <v>496</v>
      </c>
    </row>
    <row r="840" spans="1:6" hidden="1" x14ac:dyDescent="0.25">
      <c r="A840" s="79">
        <v>316660</v>
      </c>
      <c r="B840" s="79">
        <v>666</v>
      </c>
      <c r="C840" s="80" t="s">
        <v>458</v>
      </c>
      <c r="D840" s="79">
        <v>316660</v>
      </c>
      <c r="E840" s="79">
        <v>666</v>
      </c>
      <c r="F840" s="80" t="s">
        <v>458</v>
      </c>
    </row>
    <row r="841" spans="1:6" hidden="1" x14ac:dyDescent="0.25">
      <c r="A841" s="79">
        <v>316670</v>
      </c>
      <c r="B841" s="79">
        <v>668</v>
      </c>
      <c r="C841" s="80" t="s">
        <v>865</v>
      </c>
      <c r="D841" s="79">
        <v>316670</v>
      </c>
      <c r="E841" s="79">
        <v>668</v>
      </c>
      <c r="F841" s="80" t="s">
        <v>865</v>
      </c>
    </row>
    <row r="842" spans="1:6" hidden="1" x14ac:dyDescent="0.25">
      <c r="A842" s="79">
        <v>316680</v>
      </c>
      <c r="B842" s="79">
        <v>667</v>
      </c>
      <c r="C842" s="80" t="s">
        <v>520</v>
      </c>
      <c r="D842" s="79">
        <v>316680</v>
      </c>
      <c r="E842" s="79">
        <v>667</v>
      </c>
      <c r="F842" s="80" t="s">
        <v>520</v>
      </c>
    </row>
    <row r="843" spans="1:6" hidden="1" x14ac:dyDescent="0.25">
      <c r="A843" s="79">
        <v>316690</v>
      </c>
      <c r="B843" s="79">
        <v>669</v>
      </c>
      <c r="C843" s="80" t="s">
        <v>416</v>
      </c>
      <c r="D843" s="79">
        <v>316690</v>
      </c>
      <c r="E843" s="79">
        <v>669</v>
      </c>
      <c r="F843" s="80" t="s">
        <v>416</v>
      </c>
    </row>
    <row r="844" spans="1:6" hidden="1" x14ac:dyDescent="0.25">
      <c r="A844" s="79">
        <v>316695</v>
      </c>
      <c r="B844" s="79">
        <v>852</v>
      </c>
      <c r="C844" s="80" t="s">
        <v>866</v>
      </c>
      <c r="D844" s="79">
        <v>316695</v>
      </c>
      <c r="E844" s="79">
        <v>852</v>
      </c>
      <c r="F844" s="80" t="s">
        <v>866</v>
      </c>
    </row>
    <row r="845" spans="1:6" hidden="1" x14ac:dyDescent="0.25">
      <c r="A845" s="79">
        <v>316700</v>
      </c>
      <c r="B845" s="79">
        <v>670</v>
      </c>
      <c r="C845" s="80" t="s">
        <v>417</v>
      </c>
      <c r="D845" s="79">
        <v>316700</v>
      </c>
      <c r="E845" s="79">
        <v>670</v>
      </c>
      <c r="F845" s="80" t="s">
        <v>417</v>
      </c>
    </row>
    <row r="846" spans="1:6" hidden="1" x14ac:dyDescent="0.25">
      <c r="A846" s="79">
        <v>316710</v>
      </c>
      <c r="B846" s="79">
        <v>671</v>
      </c>
      <c r="C846" s="80" t="s">
        <v>418</v>
      </c>
      <c r="D846" s="79">
        <v>316710</v>
      </c>
      <c r="E846" s="79">
        <v>671</v>
      </c>
      <c r="F846" s="80" t="s">
        <v>418</v>
      </c>
    </row>
    <row r="847" spans="1:6" hidden="1" x14ac:dyDescent="0.25">
      <c r="A847" s="79">
        <v>316720</v>
      </c>
      <c r="B847" s="79">
        <v>672</v>
      </c>
      <c r="C847" s="80" t="s">
        <v>419</v>
      </c>
      <c r="D847" s="79">
        <v>316720</v>
      </c>
      <c r="E847" s="79">
        <v>672</v>
      </c>
      <c r="F847" s="80" t="s">
        <v>419</v>
      </c>
    </row>
    <row r="848" spans="1:6" hidden="1" x14ac:dyDescent="0.25">
      <c r="A848" s="79">
        <v>316730</v>
      </c>
      <c r="B848" s="79">
        <v>673</v>
      </c>
      <c r="C848" s="80" t="s">
        <v>867</v>
      </c>
      <c r="D848" s="79">
        <v>316730</v>
      </c>
      <c r="E848" s="79">
        <v>673</v>
      </c>
      <c r="F848" s="80" t="s">
        <v>867</v>
      </c>
    </row>
    <row r="849" spans="1:6" hidden="1" x14ac:dyDescent="0.25">
      <c r="A849" s="79">
        <v>316740</v>
      </c>
      <c r="B849" s="79">
        <v>674</v>
      </c>
      <c r="C849" s="80" t="s">
        <v>868</v>
      </c>
      <c r="D849" s="79">
        <v>316740</v>
      </c>
      <c r="E849" s="79">
        <v>674</v>
      </c>
      <c r="F849" s="80" t="s">
        <v>868</v>
      </c>
    </row>
    <row r="850" spans="1:6" hidden="1" x14ac:dyDescent="0.25">
      <c r="A850" s="79">
        <v>316750</v>
      </c>
      <c r="B850" s="79">
        <v>675</v>
      </c>
      <c r="C850" s="80" t="s">
        <v>869</v>
      </c>
      <c r="D850" s="79">
        <v>316750</v>
      </c>
      <c r="E850" s="79">
        <v>675</v>
      </c>
      <c r="F850" s="80" t="s">
        <v>869</v>
      </c>
    </row>
    <row r="851" spans="1:6" hidden="1" x14ac:dyDescent="0.25">
      <c r="A851" s="79">
        <v>316760</v>
      </c>
      <c r="B851" s="79">
        <v>676</v>
      </c>
      <c r="C851" s="80" t="s">
        <v>870</v>
      </c>
      <c r="D851" s="79">
        <v>316760</v>
      </c>
      <c r="E851" s="79">
        <v>676</v>
      </c>
      <c r="F851" s="80" t="s">
        <v>870</v>
      </c>
    </row>
    <row r="852" spans="1:6" hidden="1" x14ac:dyDescent="0.25">
      <c r="A852" s="79">
        <v>316770</v>
      </c>
      <c r="B852" s="79">
        <v>677</v>
      </c>
      <c r="C852" s="80" t="s">
        <v>871</v>
      </c>
      <c r="D852" s="79">
        <v>316770</v>
      </c>
      <c r="E852" s="79">
        <v>677</v>
      </c>
      <c r="F852" s="80" t="s">
        <v>871</v>
      </c>
    </row>
    <row r="853" spans="1:6" hidden="1" x14ac:dyDescent="0.25">
      <c r="A853" s="79">
        <v>316780</v>
      </c>
      <c r="B853" s="79">
        <v>678</v>
      </c>
      <c r="C853" s="80" t="s">
        <v>497</v>
      </c>
      <c r="D853" s="79">
        <v>316780</v>
      </c>
      <c r="E853" s="79">
        <v>678</v>
      </c>
      <c r="F853" s="80" t="s">
        <v>497</v>
      </c>
    </row>
    <row r="854" spans="1:6" hidden="1" x14ac:dyDescent="0.25">
      <c r="A854" s="79">
        <v>316790</v>
      </c>
      <c r="B854" s="79">
        <v>679</v>
      </c>
      <c r="C854" s="80" t="s">
        <v>420</v>
      </c>
      <c r="D854" s="79">
        <v>316790</v>
      </c>
      <c r="E854" s="79">
        <v>679</v>
      </c>
      <c r="F854" s="80" t="s">
        <v>420</v>
      </c>
    </row>
    <row r="855" spans="1:6" hidden="1" x14ac:dyDescent="0.25">
      <c r="A855" s="79">
        <v>316800</v>
      </c>
      <c r="B855" s="79">
        <v>680</v>
      </c>
      <c r="C855" s="80" t="s">
        <v>421</v>
      </c>
      <c r="D855" s="79">
        <v>316800</v>
      </c>
      <c r="E855" s="79">
        <v>680</v>
      </c>
      <c r="F855" s="80" t="s">
        <v>421</v>
      </c>
    </row>
    <row r="856" spans="1:6" hidden="1" x14ac:dyDescent="0.25">
      <c r="A856" s="79">
        <v>316805</v>
      </c>
      <c r="B856" s="79">
        <v>854</v>
      </c>
      <c r="C856" s="80" t="s">
        <v>422</v>
      </c>
      <c r="D856" s="79">
        <v>316805</v>
      </c>
      <c r="E856" s="79">
        <v>854</v>
      </c>
      <c r="F856" s="80" t="s">
        <v>422</v>
      </c>
    </row>
    <row r="857" spans="1:6" hidden="1" x14ac:dyDescent="0.25">
      <c r="A857" s="79">
        <v>316810</v>
      </c>
      <c r="B857" s="79">
        <v>681</v>
      </c>
      <c r="C857" s="80" t="s">
        <v>423</v>
      </c>
      <c r="D857" s="79">
        <v>316810</v>
      </c>
      <c r="E857" s="79">
        <v>681</v>
      </c>
      <c r="F857" s="80" t="s">
        <v>423</v>
      </c>
    </row>
    <row r="858" spans="1:6" hidden="1" x14ac:dyDescent="0.25">
      <c r="A858" s="79">
        <v>316820</v>
      </c>
      <c r="B858" s="79">
        <v>682</v>
      </c>
      <c r="C858" s="80" t="s">
        <v>872</v>
      </c>
      <c r="D858" s="79">
        <v>316820</v>
      </c>
      <c r="E858" s="79">
        <v>682</v>
      </c>
      <c r="F858" s="80" t="s">
        <v>872</v>
      </c>
    </row>
    <row r="859" spans="1:6" hidden="1" x14ac:dyDescent="0.25">
      <c r="A859" s="79">
        <v>316830</v>
      </c>
      <c r="B859" s="79">
        <v>683</v>
      </c>
      <c r="C859" s="80" t="s">
        <v>873</v>
      </c>
      <c r="D859" s="79">
        <v>316830</v>
      </c>
      <c r="E859" s="79">
        <v>683</v>
      </c>
      <c r="F859" s="80" t="s">
        <v>873</v>
      </c>
    </row>
    <row r="860" spans="1:6" hidden="1" x14ac:dyDescent="0.25">
      <c r="A860" s="79">
        <v>316840</v>
      </c>
      <c r="B860" s="79">
        <v>684</v>
      </c>
      <c r="C860" s="80" t="s">
        <v>424</v>
      </c>
      <c r="D860" s="79">
        <v>316840</v>
      </c>
      <c r="E860" s="79">
        <v>684</v>
      </c>
      <c r="F860" s="80" t="s">
        <v>424</v>
      </c>
    </row>
    <row r="861" spans="1:6" hidden="1" x14ac:dyDescent="0.25">
      <c r="A861" s="79">
        <v>316850</v>
      </c>
      <c r="B861" s="79">
        <v>685</v>
      </c>
      <c r="C861" s="80" t="s">
        <v>425</v>
      </c>
      <c r="D861" s="79">
        <v>316850</v>
      </c>
      <c r="E861" s="79">
        <v>685</v>
      </c>
      <c r="F861" s="80" t="s">
        <v>425</v>
      </c>
    </row>
    <row r="862" spans="1:6" hidden="1" x14ac:dyDescent="0.25">
      <c r="A862" s="79">
        <v>316860</v>
      </c>
      <c r="B862" s="79">
        <v>686</v>
      </c>
      <c r="C862" s="80" t="s">
        <v>874</v>
      </c>
      <c r="D862" s="79">
        <v>316860</v>
      </c>
      <c r="E862" s="79">
        <v>686</v>
      </c>
      <c r="F862" s="80" t="s">
        <v>874</v>
      </c>
    </row>
    <row r="863" spans="1:6" hidden="1" x14ac:dyDescent="0.25">
      <c r="A863" s="79">
        <v>316870</v>
      </c>
      <c r="B863" s="79">
        <v>687</v>
      </c>
      <c r="C863" s="80" t="s">
        <v>875</v>
      </c>
      <c r="D863" s="79">
        <v>316870</v>
      </c>
      <c r="E863" s="79">
        <v>687</v>
      </c>
      <c r="F863" s="80" t="s">
        <v>875</v>
      </c>
    </row>
    <row r="864" spans="1:6" hidden="1" x14ac:dyDescent="0.25">
      <c r="A864" s="79">
        <v>316880</v>
      </c>
      <c r="B864" s="79">
        <v>688</v>
      </c>
      <c r="C864" s="80" t="s">
        <v>426</v>
      </c>
      <c r="D864" s="79">
        <v>316880</v>
      </c>
      <c r="E864" s="79">
        <v>688</v>
      </c>
      <c r="F864" s="80" t="s">
        <v>426</v>
      </c>
    </row>
    <row r="865" spans="1:6" hidden="1" x14ac:dyDescent="0.25">
      <c r="A865" s="79">
        <v>316890</v>
      </c>
      <c r="B865" s="79">
        <v>689</v>
      </c>
      <c r="C865" s="80" t="s">
        <v>427</v>
      </c>
      <c r="D865" s="79">
        <v>316890</v>
      </c>
      <c r="E865" s="79">
        <v>689</v>
      </c>
      <c r="F865" s="80" t="s">
        <v>427</v>
      </c>
    </row>
    <row r="866" spans="1:6" hidden="1" x14ac:dyDescent="0.25">
      <c r="A866" s="79">
        <v>316900</v>
      </c>
      <c r="B866" s="79">
        <v>690</v>
      </c>
      <c r="C866" s="80" t="s">
        <v>428</v>
      </c>
      <c r="D866" s="79">
        <v>316900</v>
      </c>
      <c r="E866" s="79">
        <v>690</v>
      </c>
      <c r="F866" s="80" t="s">
        <v>428</v>
      </c>
    </row>
    <row r="867" spans="1:6" hidden="1" x14ac:dyDescent="0.25">
      <c r="A867" s="79">
        <v>316905</v>
      </c>
      <c r="B867" s="79">
        <v>855</v>
      </c>
      <c r="C867" s="80" t="s">
        <v>876</v>
      </c>
      <c r="D867" s="79">
        <v>316905</v>
      </c>
      <c r="E867" s="79">
        <v>855</v>
      </c>
      <c r="F867" s="80" t="s">
        <v>876</v>
      </c>
    </row>
    <row r="868" spans="1:6" hidden="1" x14ac:dyDescent="0.25">
      <c r="A868" s="79">
        <v>316910</v>
      </c>
      <c r="B868" s="79">
        <v>691</v>
      </c>
      <c r="C868" s="80" t="s">
        <v>429</v>
      </c>
      <c r="D868" s="79">
        <v>316910</v>
      </c>
      <c r="E868" s="79">
        <v>691</v>
      </c>
      <c r="F868" s="80" t="s">
        <v>429</v>
      </c>
    </row>
    <row r="869" spans="1:6" hidden="1" x14ac:dyDescent="0.25">
      <c r="A869" s="79">
        <v>316920</v>
      </c>
      <c r="B869" s="79">
        <v>692</v>
      </c>
      <c r="C869" s="80" t="s">
        <v>430</v>
      </c>
      <c r="D869" s="79">
        <v>316920</v>
      </c>
      <c r="E869" s="79">
        <v>692</v>
      </c>
      <c r="F869" s="80" t="s">
        <v>430</v>
      </c>
    </row>
    <row r="870" spans="1:6" hidden="1" x14ac:dyDescent="0.25">
      <c r="A870" s="79">
        <v>316930</v>
      </c>
      <c r="B870" s="79">
        <v>693</v>
      </c>
      <c r="C870" s="80" t="s">
        <v>877</v>
      </c>
      <c r="D870" s="79">
        <v>316930</v>
      </c>
      <c r="E870" s="79">
        <v>693</v>
      </c>
      <c r="F870" s="80" t="s">
        <v>877</v>
      </c>
    </row>
    <row r="871" spans="1:6" hidden="1" x14ac:dyDescent="0.25">
      <c r="A871" s="79">
        <v>316935</v>
      </c>
      <c r="B871" s="79">
        <v>58</v>
      </c>
      <c r="C871" s="80" t="s">
        <v>878</v>
      </c>
      <c r="D871" s="79">
        <v>316935</v>
      </c>
      <c r="E871" s="79">
        <v>58</v>
      </c>
      <c r="F871" s="80" t="s">
        <v>878</v>
      </c>
    </row>
    <row r="872" spans="1:6" hidden="1" x14ac:dyDescent="0.25">
      <c r="A872" s="79">
        <v>316940</v>
      </c>
      <c r="B872" s="79">
        <v>694</v>
      </c>
      <c r="C872" s="80" t="s">
        <v>879</v>
      </c>
      <c r="D872" s="79">
        <v>316940</v>
      </c>
      <c r="E872" s="79">
        <v>694</v>
      </c>
      <c r="F872" s="80" t="s">
        <v>879</v>
      </c>
    </row>
    <row r="873" spans="1:6" hidden="1" x14ac:dyDescent="0.25">
      <c r="A873" s="79">
        <v>316950</v>
      </c>
      <c r="B873" s="79">
        <v>695</v>
      </c>
      <c r="C873" s="80" t="s">
        <v>431</v>
      </c>
      <c r="D873" s="79">
        <v>316950</v>
      </c>
      <c r="E873" s="79">
        <v>695</v>
      </c>
      <c r="F873" s="80" t="s">
        <v>431</v>
      </c>
    </row>
    <row r="874" spans="1:6" hidden="1" x14ac:dyDescent="0.25">
      <c r="A874" s="79">
        <v>316960</v>
      </c>
      <c r="B874" s="79">
        <v>696</v>
      </c>
      <c r="C874" s="80" t="s">
        <v>432</v>
      </c>
      <c r="D874" s="79">
        <v>316960</v>
      </c>
      <c r="E874" s="79">
        <v>696</v>
      </c>
      <c r="F874" s="80" t="s">
        <v>432</v>
      </c>
    </row>
    <row r="875" spans="1:6" hidden="1" x14ac:dyDescent="0.25">
      <c r="A875" s="79">
        <v>316970</v>
      </c>
      <c r="B875" s="79">
        <v>697</v>
      </c>
      <c r="C875" s="80" t="s">
        <v>433</v>
      </c>
      <c r="D875" s="79">
        <v>316970</v>
      </c>
      <c r="E875" s="79">
        <v>697</v>
      </c>
      <c r="F875" s="80" t="s">
        <v>433</v>
      </c>
    </row>
    <row r="876" spans="1:6" hidden="1" x14ac:dyDescent="0.25">
      <c r="A876" s="79">
        <v>316980</v>
      </c>
      <c r="B876" s="79">
        <v>698</v>
      </c>
      <c r="C876" s="80" t="s">
        <v>880</v>
      </c>
      <c r="D876" s="79">
        <v>316980</v>
      </c>
      <c r="E876" s="79">
        <v>698</v>
      </c>
      <c r="F876" s="80" t="s">
        <v>880</v>
      </c>
    </row>
    <row r="877" spans="1:6" hidden="1" x14ac:dyDescent="0.25">
      <c r="A877" s="79">
        <v>316990</v>
      </c>
      <c r="B877" s="79">
        <v>699</v>
      </c>
      <c r="C877" s="80" t="s">
        <v>881</v>
      </c>
      <c r="D877" s="79">
        <v>316990</v>
      </c>
      <c r="E877" s="79">
        <v>699</v>
      </c>
      <c r="F877" s="80" t="s">
        <v>881</v>
      </c>
    </row>
    <row r="878" spans="1:6" hidden="1" x14ac:dyDescent="0.25">
      <c r="A878" s="79">
        <v>317000</v>
      </c>
      <c r="B878" s="79">
        <v>700</v>
      </c>
      <c r="C878" s="80" t="s">
        <v>882</v>
      </c>
      <c r="D878" s="79">
        <v>317000</v>
      </c>
      <c r="E878" s="79">
        <v>700</v>
      </c>
      <c r="F878" s="80" t="s">
        <v>882</v>
      </c>
    </row>
    <row r="879" spans="1:6" hidden="1" x14ac:dyDescent="0.25">
      <c r="A879" s="79">
        <v>317005</v>
      </c>
      <c r="B879" s="79">
        <v>767</v>
      </c>
      <c r="C879" s="80" t="s">
        <v>434</v>
      </c>
      <c r="D879" s="79">
        <v>317005</v>
      </c>
      <c r="E879" s="79">
        <v>767</v>
      </c>
      <c r="F879" s="80" t="s">
        <v>434</v>
      </c>
    </row>
    <row r="880" spans="1:6" hidden="1" x14ac:dyDescent="0.25">
      <c r="A880" s="79">
        <v>317010</v>
      </c>
      <c r="B880" s="79">
        <v>701</v>
      </c>
      <c r="C880" s="80" t="s">
        <v>435</v>
      </c>
      <c r="D880" s="79">
        <v>317010</v>
      </c>
      <c r="E880" s="79">
        <v>701</v>
      </c>
      <c r="F880" s="80" t="s">
        <v>435</v>
      </c>
    </row>
    <row r="881" spans="1:6" hidden="1" x14ac:dyDescent="0.25">
      <c r="A881" s="79">
        <v>317020</v>
      </c>
      <c r="B881" s="79">
        <v>702</v>
      </c>
      <c r="C881" s="80" t="s">
        <v>883</v>
      </c>
      <c r="D881" s="79">
        <v>317020</v>
      </c>
      <c r="E881" s="79">
        <v>702</v>
      </c>
      <c r="F881" s="80" t="s">
        <v>883</v>
      </c>
    </row>
    <row r="882" spans="1:6" hidden="1" x14ac:dyDescent="0.25">
      <c r="A882" s="79">
        <v>317030</v>
      </c>
      <c r="B882" s="79">
        <v>703</v>
      </c>
      <c r="C882" s="80" t="s">
        <v>436</v>
      </c>
      <c r="D882" s="79">
        <v>317030</v>
      </c>
      <c r="E882" s="79">
        <v>703</v>
      </c>
      <c r="F882" s="80" t="s">
        <v>436</v>
      </c>
    </row>
    <row r="883" spans="1:6" hidden="1" x14ac:dyDescent="0.25">
      <c r="A883" s="79">
        <v>317040</v>
      </c>
      <c r="B883" s="79">
        <v>704</v>
      </c>
      <c r="C883" s="80" t="s">
        <v>884</v>
      </c>
      <c r="D883" s="79">
        <v>317040</v>
      </c>
      <c r="E883" s="79">
        <v>704</v>
      </c>
      <c r="F883" s="80" t="s">
        <v>884</v>
      </c>
    </row>
    <row r="884" spans="1:6" hidden="1" x14ac:dyDescent="0.25">
      <c r="A884" s="79">
        <v>317043</v>
      </c>
      <c r="B884" s="79">
        <v>856</v>
      </c>
      <c r="C884" s="80" t="s">
        <v>885</v>
      </c>
      <c r="D884" s="79">
        <v>317043</v>
      </c>
      <c r="E884" s="79">
        <v>856</v>
      </c>
      <c r="F884" s="80" t="s">
        <v>885</v>
      </c>
    </row>
    <row r="885" spans="1:6" hidden="1" x14ac:dyDescent="0.25">
      <c r="A885" s="79">
        <v>317047</v>
      </c>
      <c r="B885" s="79">
        <v>857</v>
      </c>
      <c r="C885" s="80" t="s">
        <v>498</v>
      </c>
      <c r="D885" s="79">
        <v>317047</v>
      </c>
      <c r="E885" s="79">
        <v>857</v>
      </c>
      <c r="F885" s="80" t="s">
        <v>498</v>
      </c>
    </row>
    <row r="886" spans="1:6" hidden="1" x14ac:dyDescent="0.25">
      <c r="A886" s="79">
        <v>317050</v>
      </c>
      <c r="B886" s="79">
        <v>705</v>
      </c>
      <c r="C886" s="80" t="s">
        <v>886</v>
      </c>
      <c r="D886" s="79">
        <v>317050</v>
      </c>
      <c r="E886" s="79">
        <v>705</v>
      </c>
      <c r="F886" s="80" t="s">
        <v>886</v>
      </c>
    </row>
    <row r="887" spans="1:6" hidden="1" x14ac:dyDescent="0.25">
      <c r="A887" s="79">
        <v>317052</v>
      </c>
      <c r="B887" s="79">
        <v>768</v>
      </c>
      <c r="C887" s="80" t="s">
        <v>437</v>
      </c>
      <c r="D887" s="79">
        <v>317052</v>
      </c>
      <c r="E887" s="79">
        <v>768</v>
      </c>
      <c r="F887" s="80" t="s">
        <v>437</v>
      </c>
    </row>
    <row r="888" spans="1:6" hidden="1" x14ac:dyDescent="0.25">
      <c r="A888" s="79">
        <v>317057</v>
      </c>
      <c r="B888" s="79">
        <v>858</v>
      </c>
      <c r="C888" s="80" t="s">
        <v>438</v>
      </c>
      <c r="D888" s="79">
        <v>317057</v>
      </c>
      <c r="E888" s="79">
        <v>858</v>
      </c>
      <c r="F888" s="80" t="s">
        <v>438</v>
      </c>
    </row>
    <row r="889" spans="1:6" hidden="1" x14ac:dyDescent="0.25">
      <c r="A889" s="79">
        <v>317060</v>
      </c>
      <c r="B889" s="79">
        <v>706</v>
      </c>
      <c r="C889" s="80" t="s">
        <v>439</v>
      </c>
      <c r="D889" s="79">
        <v>317060</v>
      </c>
      <c r="E889" s="79">
        <v>706</v>
      </c>
      <c r="F889" s="80" t="s">
        <v>439</v>
      </c>
    </row>
    <row r="890" spans="1:6" hidden="1" x14ac:dyDescent="0.25">
      <c r="A890" s="79">
        <v>317065</v>
      </c>
      <c r="B890" s="79">
        <v>859</v>
      </c>
      <c r="C890" s="80" t="s">
        <v>887</v>
      </c>
      <c r="D890" s="79">
        <v>317065</v>
      </c>
      <c r="E890" s="79">
        <v>859</v>
      </c>
      <c r="F890" s="80" t="s">
        <v>887</v>
      </c>
    </row>
    <row r="891" spans="1:6" hidden="1" x14ac:dyDescent="0.25">
      <c r="A891" s="79">
        <v>317070</v>
      </c>
      <c r="B891" s="79">
        <v>707</v>
      </c>
      <c r="C891" s="80" t="s">
        <v>440</v>
      </c>
      <c r="D891" s="79">
        <v>317070</v>
      </c>
      <c r="E891" s="79">
        <v>707</v>
      </c>
      <c r="F891" s="80" t="s">
        <v>440</v>
      </c>
    </row>
    <row r="892" spans="1:6" hidden="1" x14ac:dyDescent="0.25">
      <c r="A892" s="79">
        <v>317075</v>
      </c>
      <c r="B892" s="79">
        <v>860</v>
      </c>
      <c r="C892" s="80" t="s">
        <v>888</v>
      </c>
      <c r="D892" s="79">
        <v>317075</v>
      </c>
      <c r="E892" s="79">
        <v>860</v>
      </c>
      <c r="F892" s="80" t="s">
        <v>888</v>
      </c>
    </row>
    <row r="893" spans="1:6" hidden="1" x14ac:dyDescent="0.25">
      <c r="A893" s="79">
        <v>317080</v>
      </c>
      <c r="B893" s="79">
        <v>708</v>
      </c>
      <c r="C893" s="80" t="s">
        <v>889</v>
      </c>
      <c r="D893" s="79">
        <v>317080</v>
      </c>
      <c r="E893" s="79">
        <v>708</v>
      </c>
      <c r="F893" s="80" t="s">
        <v>889</v>
      </c>
    </row>
    <row r="894" spans="1:6" hidden="1" x14ac:dyDescent="0.25">
      <c r="A894" s="79">
        <v>317090</v>
      </c>
      <c r="B894" s="79">
        <v>709</v>
      </c>
      <c r="C894" s="80" t="s">
        <v>890</v>
      </c>
      <c r="D894" s="79">
        <v>317090</v>
      </c>
      <c r="E894" s="79">
        <v>709</v>
      </c>
      <c r="F894" s="80" t="s">
        <v>890</v>
      </c>
    </row>
    <row r="895" spans="1:6" hidden="1" x14ac:dyDescent="0.25">
      <c r="A895" s="79">
        <v>317100</v>
      </c>
      <c r="B895" s="79">
        <v>710</v>
      </c>
      <c r="C895" s="80" t="s">
        <v>441</v>
      </c>
      <c r="D895" s="79">
        <v>317100</v>
      </c>
      <c r="E895" s="79">
        <v>710</v>
      </c>
      <c r="F895" s="80" t="s">
        <v>441</v>
      </c>
    </row>
    <row r="896" spans="1:6" hidden="1" x14ac:dyDescent="0.25">
      <c r="A896" s="79">
        <v>317103</v>
      </c>
      <c r="B896" s="79">
        <v>861</v>
      </c>
      <c r="C896" s="80" t="s">
        <v>891</v>
      </c>
      <c r="D896" s="79">
        <v>317103</v>
      </c>
      <c r="E896" s="79">
        <v>861</v>
      </c>
      <c r="F896" s="80" t="s">
        <v>891</v>
      </c>
    </row>
    <row r="897" spans="1:6" hidden="1" x14ac:dyDescent="0.25">
      <c r="A897" s="79">
        <v>317107</v>
      </c>
      <c r="B897" s="79">
        <v>862</v>
      </c>
      <c r="C897" s="80" t="s">
        <v>442</v>
      </c>
      <c r="D897" s="79">
        <v>317107</v>
      </c>
      <c r="E897" s="79">
        <v>862</v>
      </c>
      <c r="F897" s="80" t="s">
        <v>442</v>
      </c>
    </row>
    <row r="898" spans="1:6" hidden="1" x14ac:dyDescent="0.25">
      <c r="A898" s="79">
        <v>317110</v>
      </c>
      <c r="B898" s="79">
        <v>711</v>
      </c>
      <c r="C898" s="80" t="s">
        <v>892</v>
      </c>
      <c r="D898" s="79">
        <v>317110</v>
      </c>
      <c r="E898" s="79">
        <v>711</v>
      </c>
      <c r="F898" s="80" t="s">
        <v>892</v>
      </c>
    </row>
    <row r="899" spans="1:6" hidden="1" x14ac:dyDescent="0.25">
      <c r="A899" s="79">
        <v>317115</v>
      </c>
      <c r="B899" s="79">
        <v>863</v>
      </c>
      <c r="C899" s="80" t="s">
        <v>443</v>
      </c>
      <c r="D899" s="79">
        <v>317115</v>
      </c>
      <c r="E899" s="79">
        <v>863</v>
      </c>
      <c r="F899" s="80" t="s">
        <v>443</v>
      </c>
    </row>
    <row r="900" spans="1:6" hidden="1" x14ac:dyDescent="0.25">
      <c r="A900" s="79">
        <v>317120</v>
      </c>
      <c r="B900" s="79">
        <v>712</v>
      </c>
      <c r="C900" s="80" t="s">
        <v>444</v>
      </c>
      <c r="D900" s="79">
        <v>317120</v>
      </c>
      <c r="E900" s="79">
        <v>712</v>
      </c>
      <c r="F900" s="80" t="s">
        <v>444</v>
      </c>
    </row>
    <row r="901" spans="1:6" hidden="1" x14ac:dyDescent="0.25">
      <c r="A901" s="79">
        <v>317130</v>
      </c>
      <c r="B901" s="79">
        <v>713</v>
      </c>
      <c r="C901" s="80" t="s">
        <v>893</v>
      </c>
      <c r="D901" s="79">
        <v>317130</v>
      </c>
      <c r="E901" s="79">
        <v>713</v>
      </c>
      <c r="F901" s="80" t="s">
        <v>893</v>
      </c>
    </row>
    <row r="902" spans="1:6" hidden="1" x14ac:dyDescent="0.25">
      <c r="A902" s="79">
        <v>317140</v>
      </c>
      <c r="B902" s="79">
        <v>714</v>
      </c>
      <c r="C902" s="80" t="s">
        <v>445</v>
      </c>
      <c r="D902" s="79">
        <v>317140</v>
      </c>
      <c r="E902" s="79">
        <v>714</v>
      </c>
      <c r="F902" s="80" t="s">
        <v>445</v>
      </c>
    </row>
    <row r="903" spans="1:6" hidden="1" x14ac:dyDescent="0.25">
      <c r="A903" s="79">
        <v>317150</v>
      </c>
      <c r="B903" s="79">
        <v>715</v>
      </c>
      <c r="C903" s="80" t="s">
        <v>446</v>
      </c>
      <c r="D903" s="79">
        <v>317150</v>
      </c>
      <c r="E903" s="79">
        <v>715</v>
      </c>
      <c r="F903" s="80" t="s">
        <v>446</v>
      </c>
    </row>
    <row r="904" spans="1:6" hidden="1" x14ac:dyDescent="0.25">
      <c r="A904" s="79">
        <v>317160</v>
      </c>
      <c r="B904" s="79">
        <v>716</v>
      </c>
      <c r="C904" s="80" t="s">
        <v>459</v>
      </c>
      <c r="D904" s="79">
        <v>317160</v>
      </c>
      <c r="E904" s="79">
        <v>716</v>
      </c>
      <c r="F904" s="80" t="s">
        <v>459</v>
      </c>
    </row>
    <row r="905" spans="1:6" hidden="1" x14ac:dyDescent="0.25">
      <c r="A905" s="79">
        <v>317170</v>
      </c>
      <c r="B905" s="79">
        <v>717</v>
      </c>
      <c r="C905" s="80" t="s">
        <v>894</v>
      </c>
      <c r="D905" s="79">
        <v>317170</v>
      </c>
      <c r="E905" s="79">
        <v>717</v>
      </c>
      <c r="F905" s="80" t="s">
        <v>894</v>
      </c>
    </row>
    <row r="906" spans="1:6" hidden="1" x14ac:dyDescent="0.25">
      <c r="A906" s="79">
        <v>317180</v>
      </c>
      <c r="B906" s="79">
        <v>718</v>
      </c>
      <c r="C906" s="80" t="s">
        <v>895</v>
      </c>
      <c r="D906" s="79">
        <v>317180</v>
      </c>
      <c r="E906" s="79">
        <v>718</v>
      </c>
      <c r="F906" s="80" t="s">
        <v>895</v>
      </c>
    </row>
    <row r="907" spans="1:6" hidden="1" x14ac:dyDescent="0.25">
      <c r="A907" s="79">
        <v>317190</v>
      </c>
      <c r="B907" s="79">
        <v>719</v>
      </c>
      <c r="C907" s="80" t="s">
        <v>896</v>
      </c>
      <c r="D907" s="79">
        <v>317190</v>
      </c>
      <c r="E907" s="79">
        <v>719</v>
      </c>
      <c r="F907" s="80" t="s">
        <v>896</v>
      </c>
    </row>
    <row r="908" spans="1:6" hidden="1" x14ac:dyDescent="0.25">
      <c r="A908" s="79">
        <v>317200</v>
      </c>
      <c r="B908" s="79">
        <v>720</v>
      </c>
      <c r="C908" s="80" t="s">
        <v>521</v>
      </c>
      <c r="D908" s="79">
        <v>317200</v>
      </c>
      <c r="E908" s="79">
        <v>720</v>
      </c>
      <c r="F908" s="80" t="s">
        <v>521</v>
      </c>
    </row>
    <row r="909" spans="1:6" hidden="1" x14ac:dyDescent="0.25">
      <c r="A909" s="79">
        <v>317210</v>
      </c>
      <c r="B909" s="79">
        <v>721</v>
      </c>
      <c r="C909" s="80" t="s">
        <v>447</v>
      </c>
      <c r="D909" s="79">
        <v>317210</v>
      </c>
      <c r="E909" s="79">
        <v>721</v>
      </c>
      <c r="F909" s="80" t="s">
        <v>447</v>
      </c>
    </row>
    <row r="910" spans="1:6" hidden="1" x14ac:dyDescent="0.25">
      <c r="A910" s="79">
        <v>317220</v>
      </c>
      <c r="B910" s="79">
        <v>722</v>
      </c>
      <c r="C910" s="80" t="s">
        <v>448</v>
      </c>
      <c r="D910" s="79">
        <v>317220</v>
      </c>
      <c r="E910" s="79">
        <v>722</v>
      </c>
      <c r="F910" s="80" t="s">
        <v>448</v>
      </c>
    </row>
  </sheetData>
  <sheetProtection selectLockedCells="1"/>
  <mergeCells count="17">
    <mergeCell ref="B19:G20"/>
    <mergeCell ref="B22:G22"/>
    <mergeCell ref="D24:F24"/>
    <mergeCell ref="D26:F26"/>
    <mergeCell ref="B44:P45"/>
    <mergeCell ref="D17:F17"/>
    <mergeCell ref="I3:I4"/>
    <mergeCell ref="J3:J4"/>
    <mergeCell ref="K3:K4"/>
    <mergeCell ref="L3:L4"/>
    <mergeCell ref="A8:P8"/>
    <mergeCell ref="A9:P9"/>
    <mergeCell ref="A10:P10"/>
    <mergeCell ref="I12:J12"/>
    <mergeCell ref="O12:P12"/>
    <mergeCell ref="D13:F13"/>
    <mergeCell ref="D15:F15"/>
  </mergeCells>
  <conditionalFormatting sqref="D24:F24">
    <cfRule type="cellIs" dxfId="0" priority="1" operator="equal">
      <formula>0</formula>
    </cfRule>
  </conditionalFormatting>
  <dataValidations count="2">
    <dataValidation type="whole" allowBlank="1" showInputMessage="1" showErrorMessage="1" errorTitle="Código SEF não identificado" error="Os códigos variam entre 1 e 865. Procure o código do seu município na segunda coluna da tabela icms-solidário, neste mesmo arquivo." promptTitle="Informe o código SEF" prompt="O código SEF é o número de identificação dos municípios mineiros que varia entre 1 e 865." sqref="D15:F15">
      <formula1>1</formula1>
      <formula2>865</formula2>
    </dataValidation>
    <dataValidation type="textLength" allowBlank="1" showInputMessage="1" showErrorMessage="1" errorTitle="Código IBGE não identificado" error="Procure o código do seu município na primeira coluna da tabela icms-solidário, neste mesmo arquivo." promptTitle="Informe o código IBGE" prompt="O código IBGE dos municípios mineiros possui 6 dígitos, sempre iniciando com 31." sqref="D17:F17">
      <formula1>6</formula1>
      <formula2>6</formula2>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Ops, nome não encontrado!" error="O nome do município precisa ser idêntico ao cadastrado em nossa base de dados, incluindo acentos, cedilha ou til. Não diferencia maiúsculas ou minúsculas." promptTitle="Nome do município" prompt="Selecione o nome na lista ou digite.">
          <x14:formula1>
            <xm:f>'icms-solidário'!$C$12:$C$864</xm:f>
          </x14:formula1>
          <xm:sqref>D13:F13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icms-solidário</vt:lpstr>
      <vt:lpstr>atualização</vt:lpstr>
      <vt:lpstr>meu-munic</vt:lpstr>
      <vt:lpstr>'icms-solidário'!Area_de_impressao</vt:lpstr>
      <vt:lpstr>'meu-munic'!Area_de_impressao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Transferências por critério</dc:title>
  <dc:subject>Lei Robin Hood</dc:subject>
  <dc:creator>Max Melquíades Silva - Pesquisador</dc:creator>
  <cp:keywords>Fundação João Pinheiro</cp:keywords>
  <dc:description>max.silva@fjp.mg.gov.br</dc:description>
  <cp:lastModifiedBy>Max Melquiades</cp:lastModifiedBy>
  <dcterms:created xsi:type="dcterms:W3CDTF">2015-03-10T19:28:25Z</dcterms:created>
  <dcterms:modified xsi:type="dcterms:W3CDTF">2022-01-31T13:03:28Z</dcterms:modified>
  <cp:category>Coordenação de Indicadores Sociais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3a92d06e-77d3-4f4a-925c-5d73b38dee2f</vt:lpwstr>
  </property>
</Properties>
</file>